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ile\desktop\satou-teruyoshi\デスクトップ\資料一式\"/>
    </mc:Choice>
  </mc:AlternateContent>
  <workbookProtection workbookAlgorithmName="SHA-512" workbookHashValue="xnMBB2Nannqx0f7GvvJMT1rJFh31VgIybOnIr+sITN0XOsM0NP7CrdsOuZtW2s3yVLsJ+aBPYZWYXZI9ZFg8Xg==" workbookSaltValue="EzqSrhuyZ+xYkPKSUIbUUg=="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<sst xmlns="http://schemas.openxmlformats.org/spreadsheetml/2006/main" count="236" uniqueCount="119">
  <si>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</si>
  <si>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</si>
  <si>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</si>
  <si>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</si>
  <si>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</si>
  <si>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</si>
  <si>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</si>
  <si>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</si>
  <si>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</si>
  <si>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</si>
  <si>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</si>
  <si>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</si>
  <si>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</si>
  <si>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</si>
  <si>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</si>
  <si>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</si>
  <si>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</si>
  <si>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</si>
  <si>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</si>
  <si>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</si>
  <si>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</si>
  <si>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</si>
  <si>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</si>
  <si>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</si>
  <si>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</si>
  <si>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</si>
  <si>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</si>
  <si>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</si>
  <si>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</si>
  <si>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</si>
  <si>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</si>
  <si>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</si>
  <si>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</si>
  <si>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</si>
  <si>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</si>
  <si>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</si>
  <si>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</si>
  <si>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</si>
  <si>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</si>
  <si>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</si>
  <si>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</si>
  <si>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</si>
  <si>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</si>
  <si>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</si>
  <si>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</si>
  <si>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</si>
  <si>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</si>
  <si>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</si>
  <si>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</si>
  <si>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</si>
  <si>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</si>
  <si>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</si>
  <si>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</si>
  <si>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</si>
  <si>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</si>
  <si>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</si>
  <si>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</si>
  <si>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</si>
  <si>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</si>
  <si>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</si>
  <si>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</si>
  <si>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</si>
  <si>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</si>
  <si>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</si>
  <si>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</si>
  <si>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</si>
  <si>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</si>
  <si>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</si>
  <si>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</si>
  <si>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</si>
  <si>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</si>
  <si>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</si>
  <si>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</si>
  <si>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</si>
  <si>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</si>
  <si>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</si>
  <si>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</si>
  <si>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</si>
  <si>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</si>
  <si>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</si>
  <si>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</si>
  <si>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</si>
  <si>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</si>
  <si>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</si>
  <si>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</si>
  <si>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</si>
  <si>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</si>
  <si>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</si>
  <si>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</si>
  <si>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</si>
  <si>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</si>
  <si>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</si>
  <si>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</si>
  <si>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</si>
  <si>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</si>
  <si>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</si>
  <si>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</si>
  <si>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</si>
  <si>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鹿追町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</si>
  <si>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</si>
  <si>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</si>
  <si>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</si>
  <si>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</si>
  <si>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</si>
  <si>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</si>
  <si>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</si>
  <si>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</si>
  <si>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</si>
  <si>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</si>
  <si>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</si>
  <si>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</si>
  <si>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</si>
  <si>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</si>
  <si>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</si>
  <si>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</si>
  <si>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</si>
  <si>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③類似団体を下回っている。
　特定環境保全公共下水道事業の管渠については、法定耐用年数が経過するまで期間があるため、計画的な更新が必要な時期は未定である。</t>
    <rPh sb="1" eb="3">
      <t>ルイジ</t>
    </rPh>
    <rPh sb="3" eb="5">
      <t>ダンタイ</t>
    </rPh>
    <rPh sb="6" eb="8">
      <t>シタマワ</t>
    </rPh>
    <rPh sb="16" eb="18">
      <t>トクテイ</t>
    </rPh>
    <rPh sb="18" eb="20">
      <t>カンキョウ</t>
    </rPh>
    <rPh sb="20" eb="22">
      <t>ホゼン</t>
    </rPh>
    <rPh sb="22" eb="24">
      <t>コウキョウ</t>
    </rPh>
    <rPh sb="24" eb="27">
      <t>ゲスイドウ</t>
    </rPh>
    <rPh sb="27" eb="29">
      <t>ジギョウ</t>
    </rPh>
    <rPh sb="30" eb="32">
      <t>カンキョ</t>
    </rPh>
    <rPh sb="38" eb="40">
      <t>ホウテイ</t>
    </rPh>
    <rPh sb="40" eb="42">
      <t>タイヨウ</t>
    </rPh>
    <rPh sb="42" eb="44">
      <t>ネンスウ</t>
    </rPh>
    <rPh sb="45" eb="47">
      <t>ケイカ</t>
    </rPh>
    <rPh sb="51" eb="53">
      <t>キカン</t>
    </rPh>
    <rPh sb="59" eb="62">
      <t>ケイカクテキ</t>
    </rPh>
    <rPh sb="63" eb="65">
      <t>コウシン</t>
    </rPh>
    <rPh sb="66" eb="68">
      <t>ヒツヨウ</t>
    </rPh>
    <rPh sb="69" eb="71">
      <t>ジキ</t>
    </rPh>
    <rPh sb="72" eb="74">
      <t>ミテイ</t>
    </rPh>
    <phoneticPr fontId="4"/>
  </si>
  <si>
    <t>　特定環境保全公共下水道事業は類似団体と比較して、経営が安定しているとは言えない。
　使用料以外の収入や、収益的収支の赤字などが散見されているため、使用料金の見直し等が必要な時期となってきていると言える。</t>
    <rPh sb="1" eb="3">
      <t>トクテイ</t>
    </rPh>
    <rPh sb="3" eb="5">
      <t>カンキョウ</t>
    </rPh>
    <rPh sb="5" eb="7">
      <t>ホゼン</t>
    </rPh>
    <rPh sb="7" eb="9">
      <t>コウキョウ</t>
    </rPh>
    <rPh sb="9" eb="12">
      <t>ゲスイドウ</t>
    </rPh>
    <rPh sb="12" eb="14">
      <t>ジギョウ</t>
    </rPh>
    <rPh sb="15" eb="17">
      <t>ルイジ</t>
    </rPh>
    <rPh sb="17" eb="19">
      <t>ダンタイ</t>
    </rPh>
    <rPh sb="20" eb="22">
      <t>ヒカク</t>
    </rPh>
    <rPh sb="25" eb="27">
      <t>ケイエイ</t>
    </rPh>
    <rPh sb="28" eb="30">
      <t>アンテイ</t>
    </rPh>
    <rPh sb="36" eb="37">
      <t>イ</t>
    </rPh>
    <rPh sb="43" eb="45">
      <t>シヨウ</t>
    </rPh>
    <rPh sb="45" eb="46">
      <t>リョウ</t>
    </rPh>
    <rPh sb="46" eb="48">
      <t>イガイ</t>
    </rPh>
    <rPh sb="49" eb="51">
      <t>シュウニュウ</t>
    </rPh>
    <rPh sb="53" eb="56">
      <t>シュウエキテキ</t>
    </rPh>
    <rPh sb="56" eb="58">
      <t>シュウシ</t>
    </rPh>
    <rPh sb="59" eb="61">
      <t>アカジ</t>
    </rPh>
    <rPh sb="64" eb="66">
      <t>サンケン</t>
    </rPh>
    <rPh sb="74" eb="76">
      <t>シヨウ</t>
    </rPh>
    <rPh sb="76" eb="78">
      <t>リョウキン</t>
    </rPh>
    <rPh sb="79" eb="81">
      <t>ミナオ</t>
    </rPh>
    <rPh sb="82" eb="83">
      <t>トウ</t>
    </rPh>
    <rPh sb="84" eb="86">
      <t>ヒツヨウ</t>
    </rPh>
    <rPh sb="87" eb="89">
      <t>ジキ</t>
    </rPh>
    <rPh sb="98" eb="99">
      <t>イ</t>
    </rPh>
    <phoneticPr fontId="4"/>
  </si>
  <si>
    <t>①新型コロナウイルス感染症の影響により、観光客が激減し、使用料の減免及び支払い猶予が発生したため使用料収入が著しく減少した。（R1使用料収入4,206千円・R2使用料収入523千円）
④上述のため、数値が跳ね上がっている。
⑤上述のため、数値が著しく低下している。
⑥上述のため、数値が跳ね上がっている。
⑦上述のため、汚水流入量が減少した。また、平成29年3月末より処理区内にあるホテル1軒が休館となったため、施設の利用率が落ち込んだ。
⑧水洗化率は100％である。
　令和2年度については新型コロナウイルスの影響を受け、非常に厳しい経営状況となった。今後もしばらく厳しい状況が続く可能性が高いため、何かしらの対策が必要である。</t>
    <rPh sb="1" eb="3">
      <t>シンガタ</t>
    </rPh>
    <rPh sb="10" eb="13">
      <t>カンセンショウ</t>
    </rPh>
    <rPh sb="14" eb="16">
      <t>エイキョウ</t>
    </rPh>
    <rPh sb="20" eb="23">
      <t>カンコウキャク</t>
    </rPh>
    <rPh sb="24" eb="26">
      <t>ゲキゲン</t>
    </rPh>
    <rPh sb="28" eb="31">
      <t>シヨウリョウ</t>
    </rPh>
    <rPh sb="32" eb="34">
      <t>ゲンメン</t>
    </rPh>
    <rPh sb="34" eb="35">
      <t>オヨ</t>
    </rPh>
    <rPh sb="36" eb="38">
      <t>シハラ</t>
    </rPh>
    <rPh sb="39" eb="41">
      <t>ユウヨ</t>
    </rPh>
    <rPh sb="42" eb="44">
      <t>ハッセイ</t>
    </rPh>
    <rPh sb="48" eb="51">
      <t>シヨウリョウ</t>
    </rPh>
    <rPh sb="51" eb="53">
      <t>シュウニュウ</t>
    </rPh>
    <rPh sb="54" eb="55">
      <t>イチジル</t>
    </rPh>
    <rPh sb="57" eb="59">
      <t>ゲンショウ</t>
    </rPh>
    <rPh sb="65" eb="68">
      <t>シヨウリョウ</t>
    </rPh>
    <rPh sb="68" eb="70">
      <t>シュウニュウ</t>
    </rPh>
    <rPh sb="75" eb="77">
      <t>センエン</t>
    </rPh>
    <rPh sb="80" eb="83">
      <t>シヨウリョウ</t>
    </rPh>
    <rPh sb="83" eb="85">
      <t>シュウニュウ</t>
    </rPh>
    <rPh sb="88" eb="90">
      <t>センエン</t>
    </rPh>
    <rPh sb="122" eb="123">
      <t>イチジル</t>
    </rPh>
    <rPh sb="125" eb="127">
      <t>テイカ</t>
    </rPh>
    <rPh sb="140" eb="142">
      <t>スウチ</t>
    </rPh>
    <rPh sb="143" eb="144">
      <t>ハ</t>
    </rPh>
    <rPh sb="145" eb="146">
      <t>ア</t>
    </rPh>
    <rPh sb="154" eb="156">
      <t>ジョウジュツ</t>
    </rPh>
    <rPh sb="160" eb="162">
      <t>オスイ</t>
    </rPh>
    <rPh sb="162" eb="164">
      <t>リュウニュウ</t>
    </rPh>
    <rPh sb="164" eb="165">
      <t>リョウ</t>
    </rPh>
    <rPh sb="166" eb="168">
      <t>ゲンショウ</t>
    </rPh>
    <rPh sb="174" eb="176">
      <t>ヘイセイ</t>
    </rPh>
    <rPh sb="221" eb="224">
      <t>スイセンカ</t>
    </rPh>
    <rPh sb="224" eb="225">
      <t>リツ</t>
    </rPh>
    <rPh sb="237" eb="239">
      <t>レイワ</t>
    </rPh>
    <rPh sb="240" eb="242">
      <t>ネンド</t>
    </rPh>
    <rPh sb="247" eb="249">
      <t>シンガタ</t>
    </rPh>
    <rPh sb="257" eb="259">
      <t>エイキョウ</t>
    </rPh>
    <rPh sb="260" eb="261">
      <t>ウ</t>
    </rPh>
    <rPh sb="263" eb="265">
      <t>ヒジョウ</t>
    </rPh>
    <rPh sb="266" eb="267">
      <t>キビ</t>
    </rPh>
    <rPh sb="269" eb="271">
      <t>ケイエイ</t>
    </rPh>
    <rPh sb="271" eb="273">
      <t>ジョウキョウ</t>
    </rPh>
    <rPh sb="278" eb="280">
      <t>コンゴ</t>
    </rPh>
    <rPh sb="285" eb="286">
      <t>キビ</t>
    </rPh>
    <rPh sb="288" eb="290">
      <t>ジョウキョウ</t>
    </rPh>
    <rPh sb="291" eb="292">
      <t>ツヅ</t>
    </rPh>
    <rPh sb="293" eb="296">
      <t>カノウセイ</t>
    </rPh>
    <rPh sb="297" eb="298">
      <t>タカ</t>
    </rPh>
    <rPh sb="302" eb="303">
      <t>ナニ</t>
    </rPh>
    <rPh sb="307" eb="309">
      <t>タイサク</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</si>
</sst>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B-4F00-8E6D-94B459C506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98B-4F00-8E6D-94B459C506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47.81</c:v>
                </c:pt>
                <c:pt idx="1">
                  <c:v>17.850000000000001</c:v>
                </c:pt>
                <c:pt idx="2">
                  <c:v>18.86</c:v>
                </c:pt>
                <c:pt idx="3">
                  <c:v>18.86</c:v>
                </c:pt>
                <c:pt idx="4">
                  <c:v>8.08</c:v>
                </c:pt>
              </c:numCache>
            </c:numRef>
          </c:val>
          <c:extLst>
            <c:ext xmlns:c16="http://schemas.microsoft.com/office/drawing/2014/chart" uri="{C3380CC4-5D6E-409C-BE32-E72D297353CC}">
              <c16:uniqueId val="{00000000-7EA9-4F3F-B6E1-4600D52ABB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EA9-4F3F-B6E1-4600D52ABB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1B-4315-AC6F-09B0839A25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961B-4315-AC6F-09B0839A25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217.33</c:v>
                </c:pt>
                <c:pt idx="1">
                  <c:v>197.84</c:v>
                </c:pt>
                <c:pt idx="2">
                  <c:v>321.76</c:v>
                </c:pt>
                <c:pt idx="3">
                  <c:v>266.06</c:v>
                </c:pt>
                <c:pt idx="4">
                  <c:v>78.84</c:v>
                </c:pt>
              </c:numCache>
            </c:numRef>
          </c:val>
          <c:extLst>
            <c:ext xmlns:c16="http://schemas.microsoft.com/office/drawing/2014/chart" uri="{C3380CC4-5D6E-409C-BE32-E72D297353CC}">
              <c16:uniqueId val="{00000000-3AAE-4FEE-A945-56EF7D983F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E-4FEE-A945-56EF7D983F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BA-4A81-B998-55ACF7F634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BA-4A81-B998-55ACF7F634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8-469D-A2B6-BDC0B60198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8-469D-A2B6-BDC0B60198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FD-410B-8043-522BDB8FAE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FD-410B-8043-522BDB8FAE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F-4115-9402-33DF955146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F-4115-9402-33DF955146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839.31</c:v>
                </c:pt>
                <c:pt idx="1">
                  <c:v>4543.01</c:v>
                </c:pt>
                <c:pt idx="2">
                  <c:v>5390.25</c:v>
                </c:pt>
                <c:pt idx="3">
                  <c:v>6123.85</c:v>
                </c:pt>
                <c:pt idx="4">
                  <c:v>44616.06</c:v>
                </c:pt>
              </c:numCache>
            </c:numRef>
          </c:val>
          <c:extLst>
            <c:ext xmlns:c16="http://schemas.microsoft.com/office/drawing/2014/chart" uri="{C3380CC4-5D6E-409C-BE32-E72D297353CC}">
              <c16:uniqueId val="{00000000-C294-4C58-8888-C6C10CBCCC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294-4C58-8888-C6C10CBCCC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55.03</c:v>
                </c:pt>
                <c:pt idx="1">
                  <c:v>39.08</c:v>
                </c:pt>
                <c:pt idx="2">
                  <c:v>37.14</c:v>
                </c:pt>
                <c:pt idx="3">
                  <c:v>40.659999999999997</c:v>
                </c:pt>
                <c:pt idx="4">
                  <c:v>4.16</c:v>
                </c:pt>
              </c:numCache>
            </c:numRef>
          </c:val>
          <c:extLst>
            <c:ext xmlns:c16="http://schemas.microsoft.com/office/drawing/2014/chart" uri="{C3380CC4-5D6E-409C-BE32-E72D297353CC}">
              <c16:uniqueId val="{00000000-EB63-4B59-BCD1-21AFD5D1B3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EB63-4B59-BCD1-21AFD5D1B3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363.96</c:v>
                </c:pt>
                <c:pt idx="1">
                  <c:v>512.37</c:v>
                </c:pt>
                <c:pt idx="2">
                  <c:v>538.6</c:v>
                </c:pt>
                <c:pt idx="3">
                  <c:v>473.33</c:v>
                </c:pt>
                <c:pt idx="4">
                  <c:v>900.84</c:v>
                </c:pt>
              </c:numCache>
            </c:numRef>
          </c:val>
          <c:extLst>
            <c:ext xmlns:c16="http://schemas.microsoft.com/office/drawing/2014/chart" uri="{C3380CC4-5D6E-409C-BE32-E72D297353CC}">
              <c16:uniqueId val="{00000000-32C5-4134-82F0-11C772C8D2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32C5-4134-82F0-11C772C8D2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鹿追町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5247</v>
      </c>
      <c r="AM8" s="51"/>
      <c r="AN8" s="51"/>
      <c r="AO8" s="51"/>
      <c r="AP8" s="51"/>
      <c r="AQ8" s="51"/>
      <c r="AR8" s="51"/>
      <c r="AS8" s="51"/>
      <c r="AT8" s="46">
        <f>データ!T6</f>
        <v>402.88</v>
      </c>
      <c r="AU8" s="46"/>
      <c r="AV8" s="46"/>
      <c r="AW8" s="46"/>
      <c r="AX8" s="46"/>
      <c r="AY8" s="46"/>
      <c r="AZ8" s="46"/>
      <c r="BA8" s="46"/>
      <c r="BB8" s="46">
        <f>データ!U6</f>
        <v>13.02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0.28999999999999998</v>
      </c>
      <c r="Q10" s="46"/>
      <c r="R10" s="46"/>
      <c r="S10" s="46"/>
      <c r="T10" s="46"/>
      <c r="U10" s="46"/>
      <c r="V10" s="46"/>
      <c r="W10" s="46">
        <f>データ!Q6</f>
        <v>90.91</v>
      </c>
      <c r="X10" s="46"/>
      <c r="Y10" s="46"/>
      <c r="Z10" s="46"/>
      <c r="AA10" s="46"/>
      <c r="AB10" s="46"/>
      <c r="AC10" s="46"/>
      <c r="AD10" s="51">
        <f>データ!R6</f>
        <v>3960</v>
      </c>
      <c r="AE10" s="51"/>
      <c r="AF10" s="51"/>
      <c r="AG10" s="51"/>
      <c r="AH10" s="51"/>
      <c r="AI10" s="51"/>
      <c r="AJ10" s="51"/>
      <c r="AK10" s="2"/>
      <c r="AL10" s="51">
        <f>データ!V6</f>
        <v>15</v>
      </c>
      <c r="AM10" s="51"/>
      <c r="AN10" s="51"/>
      <c r="AO10" s="51"/>
      <c r="AP10" s="51"/>
      <c r="AQ10" s="51"/>
      <c r="AR10" s="51"/>
      <c r="AS10" s="51"/>
      <c r="AT10" s="46">
        <f>データ!W6</f>
        <v>0.03</v>
      </c>
      <c r="AU10" s="46"/>
      <c r="AV10" s="46"/>
      <c r="AW10" s="46"/>
      <c r="AX10" s="46"/>
      <c r="AY10" s="46"/>
      <c r="AZ10" s="46"/>
      <c r="BA10" s="46"/>
      <c r="BB10" s="46">
        <f>データ!X6</f>
        <v>500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93pFjj4w6oD7nbXuH0i6Rczrf5I/quDfrZQ+ZvZHnS7OeunMxe/sWbG6F3r1mWaXCQ4/YgZGzQ7FCVff+pw2yg==" saltValue="wZRJ58jFkOfDSij3aNDH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16349</v>
      </c>
      <c r="D6" s="33">
        <f t="shared" si="3"/>
        <v>47</v>
      </c>
      <c r="E6" s="33">
        <f t="shared" si="3"/>
        <v>17</v>
      </c>
      <c r="F6" s="33">
        <f t="shared" si="3"/>
        <v>4</v>
      </c>
      <c r="G6" s="33">
        <f t="shared" si="3"/>
        <v>0</v>
      </c>
      <c r="H6" s="33" t="str">
        <f t="shared" si="3"/>
        <v>北海道　鹿追町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0.28999999999999998</v>
      </c>
      <c r="Q6" s="34">
        <f t="shared" si="3"/>
        <v>90.91</v>
      </c>
      <c r="R6" s="34">
        <f t="shared" si="3"/>
        <v>3960</v>
      </c>
      <c r="S6" s="34">
        <f t="shared" si="3"/>
        <v>5247</v>
      </c>
      <c r="T6" s="34">
        <f t="shared" si="3"/>
        <v>402.88</v>
      </c>
      <c r="U6" s="34">
        <f t="shared" si="3"/>
        <v>13.02</v>
      </c>
      <c r="V6" s="34">
        <f t="shared" si="3"/>
        <v>15</v>
      </c>
      <c r="W6" s="34">
        <f t="shared" si="3"/>
        <v>0.03</v>
      </c>
      <c r="X6" s="34">
        <f t="shared" si="3"/>
        <v>500</v>
      </c>
      <c r="Y6" s="35">
        <f>IF(Y7="",NA(),Y7)</f>
        <v>217.33</v>
      </c>
      <c r="Z6" s="35">
        <f t="shared" ref="Z6:AH6" si="4">IF(Z7="",NA(),Z7)</f>
        <v>197.84</v>
      </c>
      <c r="AA6" s="35">
        <f t="shared" si="4"/>
        <v>321.76</v>
      </c>
      <c r="AB6" s="35">
        <f t="shared" si="4"/>
        <v>266.06</v>
      </c>
      <c r="AC6" s="35">
        <f t="shared" si="4"/>
        <v>78.84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839.31</v>
      </c>
      <c r="BG6" s="35">
        <f t="shared" ref="BG6:BO6" si="7">IF(BG7="",NA(),BG7)</f>
        <v>4543.01</v>
      </c>
      <c r="BH6" s="35">
        <f t="shared" si="7"/>
        <v>5390.25</v>
      </c>
      <c r="BI6" s="35">
        <f t="shared" si="7"/>
        <v>6123.85</v>
      </c>
      <c r="BJ6" s="35">
        <f t="shared" si="7"/>
        <v>44616.06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55.03</v>
      </c>
      <c r="BR6" s="35">
        <f t="shared" ref="BR6:BZ6" si="8">IF(BR7="",NA(),BR7)</f>
        <v>39.08</v>
      </c>
      <c r="BS6" s="35">
        <f t="shared" si="8"/>
        <v>37.14</v>
      </c>
      <c r="BT6" s="35">
        <f t="shared" si="8"/>
        <v>40.659999999999997</v>
      </c>
      <c r="BU6" s="35">
        <f t="shared" si="8"/>
        <v>4.16</v>
      </c>
      <c r="BV6" s="35">
        <f t="shared" si="8"/>
        <v>69.87</v>
      </c>
      <c r="BW6" s="35">
        <f t="shared" si="8"/>
        <v>74.3</v>
      </c>
      <c r="BX6" s="35">
        <f t="shared" si="8"/>
        <v>72.260000000000005</v>
      </c>
      <c r="BY6" s="35">
        <f t="shared" si="8"/>
        <v>71.84</v>
      </c>
      <c r="BZ6" s="35">
        <f t="shared" si="8"/>
        <v>73.36</v>
      </c>
      <c r="CA6" s="34" t="str">
        <f>IF(CA7="","",IF(CA7="-","【-】","【"&amp;SUBSTITUTE(TEXT(CA7,"#,##0.00"),"-","△")&amp;"】"))</f>
        <v>【75.29】</v>
      </c>
      <c r="CB6" s="35">
        <f>IF(CB7="",NA(),CB7)</f>
        <v>363.96</v>
      </c>
      <c r="CC6" s="35">
        <f t="shared" ref="CC6:CK6" si="9">IF(CC7="",NA(),CC7)</f>
        <v>512.37</v>
      </c>
      <c r="CD6" s="35">
        <f t="shared" si="9"/>
        <v>538.6</v>
      </c>
      <c r="CE6" s="35">
        <f t="shared" si="9"/>
        <v>473.33</v>
      </c>
      <c r="CF6" s="35">
        <f t="shared" si="9"/>
        <v>900.84</v>
      </c>
      <c r="CG6" s="35">
        <f t="shared" si="9"/>
        <v>234.96</v>
      </c>
      <c r="CH6" s="35">
        <f t="shared" si="9"/>
        <v>221.81</v>
      </c>
      <c r="CI6" s="35">
        <f t="shared" si="9"/>
        <v>230.02</v>
      </c>
      <c r="CJ6" s="35">
        <f t="shared" si="9"/>
        <v>228.47</v>
      </c>
      <c r="CK6" s="35">
        <f t="shared" si="9"/>
        <v>224.88</v>
      </c>
      <c r="CL6" s="34" t="str">
        <f>IF(CL7="","",IF(CL7="-","【-】","【"&amp;SUBSTITUTE(TEXT(CL7,"#,##0.00"),"-","△")&amp;"】"))</f>
        <v>【215.41】</v>
      </c>
      <c r="CM6" s="35">
        <f>IF(CM7="",NA(),CM7)</f>
        <v>47.81</v>
      </c>
      <c r="CN6" s="35">
        <f t="shared" ref="CN6:CV6" si="10">IF(CN7="",NA(),CN7)</f>
        <v>17.850000000000001</v>
      </c>
      <c r="CO6" s="35">
        <f t="shared" si="10"/>
        <v>18.86</v>
      </c>
      <c r="CP6" s="35">
        <f t="shared" si="10"/>
        <v>18.86</v>
      </c>
      <c r="CQ6" s="35">
        <f t="shared" si="10"/>
        <v>8.08</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16349</v>
      </c>
      <c r="D7" s="37">
        <v>47</v>
      </c>
      <c r="E7" s="37">
        <v>17</v>
      </c>
      <c r="F7" s="37">
        <v>4</v>
      </c>
      <c r="G7" s="37">
        <v>0</v>
      </c>
      <c r="H7" s="37" t="s">
        <v>98</v>
      </c>
      <c r="I7" s="37" t="s">
        <v>99</v>
      </c>
      <c r="J7" s="37" t="s">
        <v>100</v>
      </c>
      <c r="K7" s="37" t="s">
        <v>101</v>
      </c>
      <c r="L7" s="37" t="s">
        <v>102</v>
      </c>
      <c r="M7" s="37" t="s">
        <v>103</v>
      </c>
      <c r="N7" s="38" t="s">
        <v>104</v>
      </c>
      <c r="O7" s="38" t="s">
        <v>105</v>
      </c>
      <c r="P7" s="38">
        <v>0.28999999999999998</v>
      </c>
      <c r="Q7" s="38">
        <v>90.91</v>
      </c>
      <c r="R7" s="38">
        <v>3960</v>
      </c>
      <c r="S7" s="38">
        <v>5247</v>
      </c>
      <c r="T7" s="38">
        <v>402.88</v>
      </c>
      <c r="U7" s="38">
        <v>13.02</v>
      </c>
      <c r="V7" s="38">
        <v>15</v>
      </c>
      <c r="W7" s="38">
        <v>0.03</v>
      </c>
      <c r="X7" s="38">
        <v>500</v>
      </c>
      <c r="Y7" s="38">
        <v>217.33</v>
      </c>
      <c r="Z7" s="38">
        <v>197.84</v>
      </c>
      <c r="AA7" s="38">
        <v>321.76</v>
      </c>
      <c r="AB7" s="38">
        <v>266.06</v>
      </c>
      <c r="AC7" s="38">
        <v>78.84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839.31</v>
      </c>
      <c r="BG7" s="38">
        <v>4543.01</v>
      </c>
      <c r="BH7" s="38">
        <v>5390.25</v>
      </c>
      <c r="BI7" s="38">
        <v>6123.85</v>
      </c>
      <c r="BJ7" s="38">
        <v>44616.06</v>
      </c>
      <c r="BK7" s="38">
        <v>1298.9100000000001</v>
      </c>
      <c r="BL7" s="38">
        <v>1243.71</v>
      </c>
      <c r="BM7" s="38">
        <v>1194.1500000000001</v>
      </c>
      <c r="BN7" s="38">
        <v>1206.79</v>
      </c>
      <c r="BO7" s="38">
        <v>1258.43</v>
      </c>
      <c r="BP7" s="38">
        <v>1260.21</v>
      </c>
      <c r="BQ7" s="38">
        <v>55.03</v>
      </c>
      <c r="BR7" s="38">
        <v>39.08</v>
      </c>
      <c r="BS7" s="38">
        <v>37.14</v>
      </c>
      <c r="BT7" s="38">
        <v>40.659999999999997</v>
      </c>
      <c r="BU7" s="38">
        <v>4.16</v>
      </c>
      <c r="BV7" s="38">
        <v>69.87</v>
      </c>
      <c r="BW7" s="38">
        <v>74.3</v>
      </c>
      <c r="BX7" s="38">
        <v>72.260000000000005</v>
      </c>
      <c r="BY7" s="38">
        <v>71.84</v>
      </c>
      <c r="BZ7" s="38">
        <v>73.36</v>
      </c>
      <c r="CA7" s="38">
        <v>75.290000000000006</v>
      </c>
      <c r="CB7" s="38">
        <v>363.96</v>
      </c>
      <c r="CC7" s="38">
        <v>512.37</v>
      </c>
      <c r="CD7" s="38">
        <v>538.6</v>
      </c>
      <c r="CE7" s="38">
        <v>473.33</v>
      </c>
      <c r="CF7" s="38">
        <v>900.84</v>
      </c>
      <c r="CG7" s="38">
        <v>234.96</v>
      </c>
      <c r="CH7" s="38">
        <v>221.81</v>
      </c>
      <c r="CI7" s="38">
        <v>230.02</v>
      </c>
      <c r="CJ7" s="38">
        <v>228.47</v>
      </c>
      <c r="CK7" s="38">
        <v>224.88</v>
      </c>
      <c r="CL7" s="38">
        <v>215.41</v>
      </c>
      <c r="CM7" s="38">
        <v>47.81</v>
      </c>
      <c r="CN7" s="38">
        <v>17.850000000000001</v>
      </c>
      <c r="CO7" s="38">
        <v>18.86</v>
      </c>
      <c r="CP7" s="38">
        <v>18.86</v>
      </c>
      <c r="CQ7" s="38">
        <v>8.08</v>
      </c>
      <c r="CR7" s="38">
        <v>42.9</v>
      </c>
      <c r="CS7" s="38">
        <v>43.36</v>
      </c>
      <c r="CT7" s="38">
        <v>42.56</v>
      </c>
      <c r="CU7" s="38">
        <v>42.47</v>
      </c>
      <c r="CV7" s="38">
        <v>42.4</v>
      </c>
      <c r="CW7" s="38">
        <v>42.9</v>
      </c>
      <c r="CX7" s="38">
        <v>100</v>
      </c>
      <c r="CY7" s="38">
        <v>100</v>
      </c>
      <c r="CZ7" s="38">
        <v>100</v>
      </c>
      <c r="DA7" s="38">
        <v>100</v>
      </c>
      <c r="DB7" s="38">
        <v>100</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satou-teruyoshi</cp:lastModifiedBy>
  <cp:lastPrinted>2022-01-13T04:22:52Z</cp:lastPrinted>
  <dcterms:created xsi:type="dcterms:W3CDTF">2021-12-03T07:48:56Z</dcterms:created>
  <dcterms:modified xsi:type="dcterms:W3CDTF">2022-01-20T06:52:54Z</dcterms:modified>
  <cp:category/>
</cp:coreProperties>
</file>