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ikaoifile\desktop\satou-teruyoshi\デスクトップ\資料一式\"/>
    </mc:Choice>
  </mc:AlternateContent>
  <workbookProtection workbookAlgorithmName="SHA-512" workbookHashValue="A5zukc8ds1I63nQfQoVJSFyul14APJ4ou7WomylUs7OoTkU+dqB9Vi/49Epu1UY0PUPFJA9nRzuA+zLOQuo0gw==" workbookSaltValue="khD+KNUgHV/iDJelMlVuuw==" workbookSpinCount="100000" lockStructure="1"/>
  <bookViews>
    <workbookView xWindow="0" yWindow="0" windowWidth="19200" windowHeight="113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<sst xmlns="http://schemas.openxmlformats.org/spreadsheetml/2006/main" count="247" uniqueCount="119">
  <si>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</si>
  <si>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</si>
  <si>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</si>
  <si>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</si>
  <si>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</si>
  <si>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</si>
  <si>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</si>
  <si>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</si>
  <si>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</si>
  <si>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</si>
  <si>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</si>
  <si>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</si>
  <si>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</si>
  <si>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</si>
  <si>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</si>
  <si>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</si>
  <si>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</si>
  <si>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</si>
  <si>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</si>
  <si>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</si>
  <si>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</si>
  <si>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</si>
  <si>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</si>
  <si>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</si>
  <si>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</si>
  <si>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</si>
  <si>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</si>
  <si>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</si>
  <si>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</si>
  <si>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</si>
  <si>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</si>
  <si>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</si>
  <si>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</si>
  <si>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</si>
  <si>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</si>
  <si>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</si>
  <si>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</si>
  <si>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</si>
  <si>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</si>
  <si>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</si>
  <si>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</si>
  <si>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</si>
  <si>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</si>
  <si>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</si>
  <si>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</si>
  <si>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</si>
  <si>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</si>
  <si>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</si>
  <si>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</si>
  <si>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</si>
  <si>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</si>
  <si>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</si>
  <si>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</si>
  <si>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</si>
  <si>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</si>
  <si>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</si>
  <si>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</si>
  <si>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</si>
  <si>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</si>
  <si>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</si>
  <si>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</si>
  <si>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</si>
  <si>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</si>
  <si>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</si>
  <si>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</si>
  <si>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</si>
  <si>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</si>
  <si>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</si>
  <si>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</si>
  <si>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</si>
  <si>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</si>
  <si>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</si>
  <si>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</si>
  <si>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</si>
  <si>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</si>
  <si>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</si>
  <si>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</si>
  <si>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</si>
  <si>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</si>
  <si>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</si>
  <si>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</si>
  <si>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</si>
  <si>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</si>
  <si>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</si>
  <si>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</si>
  <si>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</si>
  <si>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</si>
  <si>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</si>
  <si>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</si>
  <si>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</si>
  <si>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</si>
  <si>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</si>
  <si>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</si>
  <si>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</si>
  <si>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</si>
  <si>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</si>
  <si>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</si>
  <si>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</si>
  <si>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鹿追町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</si>
  <si>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</si>
  <si>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</si>
  <si>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</si>
  <si>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</si>
  <si>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</si>
  <si>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</si>
  <si>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</si>
  <si>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</si>
  <si>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</si>
  <si>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</si>
  <si>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</si>
  <si>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</si>
  <si>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</si>
  <si>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</si>
  <si>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</si>
  <si>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</si>
  <si>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</si>
  <si>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①100％を下回っている。使用料が安価なため、料金改定が必要と思われる。
④類似団体より高い数値である。令和5年度まで事業を継続する予定のため、高い数値が数年続く見込みである。
⑤類似団体と比較して低く推移しており、100％にも程遠い数値となっている。
⑥類似団体と比較して低い数値で推移している。収支のバランスを取るためにも料金の改定が必要と思われる。
⑦ほぼ類似団体平均値となっている。
⑧令和5年度まで事業を継続していく予定のため、更に上昇が予想される。
　以上のことから、収益的収支・経費回収率が低く、使用料以外の収入に依存していることがわかる。また、汚水処理原価が類似団体に比べて低いことから、料金改定等により適正な運営をしていかなければならない時期となっている。</t>
    <rPh sb="6" eb="8">
      <t>シタマワ</t>
    </rPh>
    <rPh sb="13" eb="16">
      <t>シヨウリョウ</t>
    </rPh>
    <rPh sb="17" eb="19">
      <t>アンカ</t>
    </rPh>
    <rPh sb="23" eb="25">
      <t>リョウキン</t>
    </rPh>
    <rPh sb="25" eb="27">
      <t>カイテイ</t>
    </rPh>
    <rPh sb="28" eb="30">
      <t>ヒツヨウ</t>
    </rPh>
    <rPh sb="31" eb="32">
      <t>オモ</t>
    </rPh>
    <rPh sb="38" eb="40">
      <t>ルイジ</t>
    </rPh>
    <rPh sb="40" eb="42">
      <t>ダンタイ</t>
    </rPh>
    <rPh sb="44" eb="45">
      <t>タカ</t>
    </rPh>
    <rPh sb="46" eb="48">
      <t>スウチ</t>
    </rPh>
    <rPh sb="52" eb="54">
      <t>レイワ</t>
    </rPh>
    <rPh sb="55" eb="57">
      <t>ネンド</t>
    </rPh>
    <rPh sb="59" eb="61">
      <t>ジギョウ</t>
    </rPh>
    <rPh sb="62" eb="64">
      <t>ケイゾク</t>
    </rPh>
    <rPh sb="66" eb="68">
      <t>ヨテイ</t>
    </rPh>
    <rPh sb="72" eb="73">
      <t>タカ</t>
    </rPh>
    <rPh sb="74" eb="76">
      <t>スウチ</t>
    </rPh>
    <rPh sb="77" eb="79">
      <t>スウネン</t>
    </rPh>
    <rPh sb="79" eb="80">
      <t>ツヅ</t>
    </rPh>
    <rPh sb="81" eb="83">
      <t>ミコ</t>
    </rPh>
    <rPh sb="90" eb="92">
      <t>ルイジ</t>
    </rPh>
    <rPh sb="92" eb="94">
      <t>ダンタイ</t>
    </rPh>
    <rPh sb="95" eb="97">
      <t>ヒカク</t>
    </rPh>
    <rPh sb="99" eb="100">
      <t>ヒク</t>
    </rPh>
    <rPh sb="101" eb="103">
      <t>スイイ</t>
    </rPh>
    <rPh sb="114" eb="116">
      <t>ホドトオ</t>
    </rPh>
    <rPh sb="117" eb="119">
      <t>スウチ</t>
    </rPh>
    <rPh sb="128" eb="130">
      <t>ルイジ</t>
    </rPh>
    <rPh sb="130" eb="132">
      <t>ダンタイ</t>
    </rPh>
    <rPh sb="133" eb="135">
      <t>ヒカク</t>
    </rPh>
    <rPh sb="137" eb="138">
      <t>ヒク</t>
    </rPh>
    <rPh sb="139" eb="141">
      <t>スウチ</t>
    </rPh>
    <rPh sb="142" eb="144">
      <t>スイイ</t>
    </rPh>
    <rPh sb="149" eb="151">
      <t>シュウシ</t>
    </rPh>
    <rPh sb="157" eb="158">
      <t>ト</t>
    </rPh>
    <rPh sb="163" eb="165">
      <t>リョウキン</t>
    </rPh>
    <rPh sb="166" eb="168">
      <t>カイテイ</t>
    </rPh>
    <rPh sb="169" eb="171">
      <t>ヒツヨウ</t>
    </rPh>
    <rPh sb="172" eb="173">
      <t>オモ</t>
    </rPh>
    <rPh sb="181" eb="183">
      <t>ルイジ</t>
    </rPh>
    <rPh sb="183" eb="185">
      <t>ダンタイ</t>
    </rPh>
    <rPh sb="185" eb="188">
      <t>ヘイキンチ</t>
    </rPh>
    <rPh sb="197" eb="199">
      <t>レイワ</t>
    </rPh>
    <rPh sb="200" eb="202">
      <t>ネンド</t>
    </rPh>
    <rPh sb="204" eb="206">
      <t>ジギョウ</t>
    </rPh>
    <rPh sb="207" eb="209">
      <t>ケイゾク</t>
    </rPh>
    <rPh sb="213" eb="215">
      <t>ヨテイ</t>
    </rPh>
    <rPh sb="219" eb="220">
      <t>サラ</t>
    </rPh>
    <rPh sb="221" eb="223">
      <t>ジョウショウ</t>
    </rPh>
    <rPh sb="224" eb="226">
      <t>ヨソウ</t>
    </rPh>
    <rPh sb="233" eb="235">
      <t>イジョウ</t>
    </rPh>
    <rPh sb="241" eb="244">
      <t>シュウエキテキ</t>
    </rPh>
    <rPh sb="244" eb="246">
      <t>シュウシ</t>
    </rPh>
    <rPh sb="247" eb="249">
      <t>ケイヒ</t>
    </rPh>
    <rPh sb="249" eb="251">
      <t>カイシュウ</t>
    </rPh>
    <rPh sb="251" eb="252">
      <t>リツ</t>
    </rPh>
    <rPh sb="253" eb="254">
      <t>ヒク</t>
    </rPh>
    <rPh sb="256" eb="259">
      <t>シヨウリョウ</t>
    </rPh>
    <rPh sb="259" eb="261">
      <t>イガイ</t>
    </rPh>
    <rPh sb="262" eb="264">
      <t>シュウニュウ</t>
    </rPh>
    <rPh sb="265" eb="267">
      <t>イゾン</t>
    </rPh>
    <rPh sb="281" eb="283">
      <t>オスイ</t>
    </rPh>
    <rPh sb="283" eb="285">
      <t>ショリ</t>
    </rPh>
    <rPh sb="285" eb="287">
      <t>ゲンカ</t>
    </rPh>
    <rPh sb="288" eb="290">
      <t>ルイジ</t>
    </rPh>
    <rPh sb="290" eb="292">
      <t>ダンタイ</t>
    </rPh>
    <rPh sb="293" eb="294">
      <t>クラ</t>
    </rPh>
    <rPh sb="296" eb="297">
      <t>ヒク</t>
    </rPh>
    <rPh sb="303" eb="305">
      <t>リョウキン</t>
    </rPh>
    <rPh sb="305" eb="307">
      <t>カイテイ</t>
    </rPh>
    <rPh sb="307" eb="308">
      <t>トウ</t>
    </rPh>
    <rPh sb="311" eb="313">
      <t>テキセイ</t>
    </rPh>
    <rPh sb="314" eb="316">
      <t>ウンエイ</t>
    </rPh>
    <rPh sb="329" eb="331">
      <t>ジキ</t>
    </rPh>
    <phoneticPr fontId="4"/>
  </si>
  <si>
    <t>　個別排水処理施設事業の経営は、使用料収入以外で賄っている部分が多く、健全な経営のためには、料金改定等による使用料収入の増額などを行う必要がある。</t>
    <rPh sb="1" eb="3">
      <t>コベツ</t>
    </rPh>
    <rPh sb="3" eb="5">
      <t>ハイスイ</t>
    </rPh>
    <rPh sb="5" eb="7">
      <t>ショリ</t>
    </rPh>
    <rPh sb="7" eb="9">
      <t>シセツ</t>
    </rPh>
    <rPh sb="9" eb="11">
      <t>ジギョウ</t>
    </rPh>
    <rPh sb="12" eb="14">
      <t>ケイエイ</t>
    </rPh>
    <rPh sb="16" eb="19">
      <t>シヨウリョウ</t>
    </rPh>
    <rPh sb="19" eb="21">
      <t>シュウニュウ</t>
    </rPh>
    <rPh sb="21" eb="23">
      <t>イガイ</t>
    </rPh>
    <rPh sb="24" eb="25">
      <t>マカナ</t>
    </rPh>
    <rPh sb="29" eb="31">
      <t>ブブン</t>
    </rPh>
    <rPh sb="32" eb="33">
      <t>オオ</t>
    </rPh>
    <rPh sb="35" eb="37">
      <t>ケンゼン</t>
    </rPh>
    <rPh sb="38" eb="40">
      <t>ケイエイ</t>
    </rPh>
    <rPh sb="46" eb="48">
      <t>リョウキン</t>
    </rPh>
    <rPh sb="48" eb="50">
      <t>カイテイ</t>
    </rPh>
    <rPh sb="50" eb="51">
      <t>トウ</t>
    </rPh>
    <rPh sb="54" eb="57">
      <t>シヨウリョウ</t>
    </rPh>
    <rPh sb="57" eb="59">
      <t>シュウニュウ</t>
    </rPh>
    <rPh sb="60" eb="62">
      <t>ゾウガク</t>
    </rPh>
    <rPh sb="65" eb="66">
      <t>オコナ</t>
    </rPh>
    <rPh sb="67" eb="69">
      <t>ヒツヨウ</t>
    </rPh>
    <phoneticPr fontId="4"/>
  </si>
  <si>
    <t>　ブロアー・放流ポンプ等の修繕は行っているが、本体の更新は行っていない。将来的には老朽化への対応が必要である。</t>
    <rPh sb="6" eb="8">
      <t>ホウリュウ</t>
    </rPh>
    <rPh sb="11" eb="12">
      <t>トウ</t>
    </rPh>
    <rPh sb="13" eb="15">
      <t>シュウゼン</t>
    </rPh>
    <rPh sb="16" eb="17">
      <t>オコナ</t>
    </rPh>
    <rPh sb="23" eb="25">
      <t>ホンタイ</t>
    </rPh>
    <rPh sb="26" eb="28">
      <t>コウシン</t>
    </rPh>
    <rPh sb="29" eb="30">
      <t>オコナ</t>
    </rPh>
    <rPh sb="36" eb="39">
      <t>ショウライテキ</t>
    </rPh>
    <rPh sb="41" eb="44">
      <t>ロウキュウカ</t>
    </rPh>
    <rPh sb="46" eb="48">
      <t>タイオウ</t>
    </rPh>
    <rPh sb="49" eb="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</si>
</sst>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55-4567-A975-F1087FD7CBE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755-4567-A975-F1087FD7CBE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195.05</c:v>
                </c:pt>
                <c:pt idx="1">
                  <c:v>200.64</c:v>
                </c:pt>
                <c:pt idx="2">
                  <c:v>200.64</c:v>
                </c:pt>
                <c:pt idx="3">
                  <c:v>52.68</c:v>
                </c:pt>
                <c:pt idx="4">
                  <c:v>53.97</c:v>
                </c:pt>
              </c:numCache>
            </c:numRef>
          </c:val>
          <c:extLst>
            <c:ext xmlns:c16="http://schemas.microsoft.com/office/drawing/2014/chart" uri="{C3380CC4-5D6E-409C-BE32-E72D297353CC}">
              <c16:uniqueId val="{00000000-96D0-43B5-8B37-467C7598A8E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c:ext xmlns:c16="http://schemas.microsoft.com/office/drawing/2014/chart" uri="{C3380CC4-5D6E-409C-BE32-E72D297353CC}">
              <c16:uniqueId val="{00000001-96D0-43B5-8B37-467C7598A8E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87.67</c:v>
                </c:pt>
                <c:pt idx="1">
                  <c:v>87.13</c:v>
                </c:pt>
                <c:pt idx="2">
                  <c:v>88.34</c:v>
                </c:pt>
                <c:pt idx="3">
                  <c:v>89.54</c:v>
                </c:pt>
                <c:pt idx="4">
                  <c:v>89.69</c:v>
                </c:pt>
              </c:numCache>
            </c:numRef>
          </c:val>
          <c:extLst>
            <c:ext xmlns:c16="http://schemas.microsoft.com/office/drawing/2014/chart" uri="{C3380CC4-5D6E-409C-BE32-E72D297353CC}">
              <c16:uniqueId val="{00000000-6062-480D-BBB7-888D93E0A41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c:ext xmlns:c16="http://schemas.microsoft.com/office/drawing/2014/chart" uri="{C3380CC4-5D6E-409C-BE32-E72D297353CC}">
              <c16:uniqueId val="{00000001-6062-480D-BBB7-888D93E0A41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74.48</c:v>
                </c:pt>
                <c:pt idx="1">
                  <c:v>65.62</c:v>
                </c:pt>
                <c:pt idx="2">
                  <c:v>63.89</c:v>
                </c:pt>
                <c:pt idx="3">
                  <c:v>63.44</c:v>
                </c:pt>
                <c:pt idx="4">
                  <c:v>63.37</c:v>
                </c:pt>
              </c:numCache>
            </c:numRef>
          </c:val>
          <c:extLst>
            <c:ext xmlns:c16="http://schemas.microsoft.com/office/drawing/2014/chart" uri="{C3380CC4-5D6E-409C-BE32-E72D297353CC}">
              <c16:uniqueId val="{00000000-AFC4-407C-BEED-F675DBB34D0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C4-407C-BEED-F675DBB34D0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78-47CA-ACA5-9E69B71B934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78-47CA-ACA5-9E69B71B934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5B-4D31-BAFB-57063044B1C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5B-4D31-BAFB-57063044B1C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7B-49D0-9864-96777B00E46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7B-49D0-9864-96777B00E46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AE-448F-926A-A06F5E30B59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AE-448F-926A-A06F5E30B59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1009.75</c:v>
                </c:pt>
                <c:pt idx="1">
                  <c:v>3674.88</c:v>
                </c:pt>
                <c:pt idx="2">
                  <c:v>3531.35</c:v>
                </c:pt>
                <c:pt idx="3">
                  <c:v>3384.94</c:v>
                </c:pt>
                <c:pt idx="4">
                  <c:v>3138.47</c:v>
                </c:pt>
              </c:numCache>
            </c:numRef>
          </c:val>
          <c:extLst>
            <c:ext xmlns:c16="http://schemas.microsoft.com/office/drawing/2014/chart" uri="{C3380CC4-5D6E-409C-BE32-E72D297353CC}">
              <c16:uniqueId val="{00000000-CF2F-4179-B0DC-D00877D1506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c:ext xmlns:c16="http://schemas.microsoft.com/office/drawing/2014/chart" uri="{C3380CC4-5D6E-409C-BE32-E72D297353CC}">
              <c16:uniqueId val="{00000001-CF2F-4179-B0DC-D00877D1506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40.909999999999997</c:v>
                </c:pt>
                <c:pt idx="1">
                  <c:v>30.69</c:v>
                </c:pt>
                <c:pt idx="2">
                  <c:v>34.340000000000003</c:v>
                </c:pt>
                <c:pt idx="3">
                  <c:v>32.770000000000003</c:v>
                </c:pt>
                <c:pt idx="4">
                  <c:v>33.68</c:v>
                </c:pt>
              </c:numCache>
            </c:numRef>
          </c:val>
          <c:extLst>
            <c:ext xmlns:c16="http://schemas.microsoft.com/office/drawing/2014/chart" uri="{C3380CC4-5D6E-409C-BE32-E72D297353CC}">
              <c16:uniqueId val="{00000000-FB0A-469A-AD0C-B7DA51EF32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c:ext xmlns:c16="http://schemas.microsoft.com/office/drawing/2014/chart" uri="{C3380CC4-5D6E-409C-BE32-E72D297353CC}">
              <c16:uniqueId val="{00000001-FB0A-469A-AD0C-B7DA51EF32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115.01</c:v>
                </c:pt>
                <c:pt idx="1">
                  <c:v>153.65</c:v>
                </c:pt>
                <c:pt idx="2">
                  <c:v>137.38</c:v>
                </c:pt>
                <c:pt idx="3">
                  <c:v>144.94</c:v>
                </c:pt>
                <c:pt idx="4">
                  <c:v>146.25</c:v>
                </c:pt>
              </c:numCache>
            </c:numRef>
          </c:val>
          <c:extLst>
            <c:ext xmlns:c16="http://schemas.microsoft.com/office/drawing/2014/chart" uri="{C3380CC4-5D6E-409C-BE32-E72D297353CC}">
              <c16:uniqueId val="{00000000-9E4E-4EDE-9681-C69377E37AC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c:ext xmlns:c16="http://schemas.microsoft.com/office/drawing/2014/chart" uri="{C3380CC4-5D6E-409C-BE32-E72D297353CC}">
              <c16:uniqueId val="{00000001-9E4E-4EDE-9681-C69377E37AC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2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鹿追町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5247</v>
      </c>
      <c r="AM8" s="51"/>
      <c r="AN8" s="51"/>
      <c r="AO8" s="51"/>
      <c r="AP8" s="51"/>
      <c r="AQ8" s="51"/>
      <c r="AR8" s="51"/>
      <c r="AS8" s="51"/>
      <c r="AT8" s="46">
        <f>データ!T6</f>
        <v>402.88</v>
      </c>
      <c r="AU8" s="46"/>
      <c r="AV8" s="46"/>
      <c r="AW8" s="46"/>
      <c r="AX8" s="46"/>
      <c r="AY8" s="46"/>
      <c r="AZ8" s="46"/>
      <c r="BA8" s="46"/>
      <c r="BB8" s="46">
        <f>データ!U6</f>
        <v>13.02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33.65</v>
      </c>
      <c r="Q10" s="46"/>
      <c r="R10" s="46"/>
      <c r="S10" s="46"/>
      <c r="T10" s="46"/>
      <c r="U10" s="46"/>
      <c r="V10" s="46"/>
      <c r="W10" s="46">
        <f>データ!Q6</f>
        <v>100</v>
      </c>
      <c r="X10" s="46"/>
      <c r="Y10" s="46"/>
      <c r="Z10" s="46"/>
      <c r="AA10" s="46"/>
      <c r="AB10" s="46"/>
      <c r="AC10" s="46"/>
      <c r="AD10" s="51">
        <f>データ!R6</f>
        <v>2140</v>
      </c>
      <c r="AE10" s="51"/>
      <c r="AF10" s="51"/>
      <c r="AG10" s="51"/>
      <c r="AH10" s="51"/>
      <c r="AI10" s="51"/>
      <c r="AJ10" s="51"/>
      <c r="AK10" s="2"/>
      <c r="AL10" s="51">
        <f>データ!V6</f>
        <v>1755</v>
      </c>
      <c r="AM10" s="51"/>
      <c r="AN10" s="51"/>
      <c r="AO10" s="51"/>
      <c r="AP10" s="51"/>
      <c r="AQ10" s="51"/>
      <c r="AR10" s="51"/>
      <c r="AS10" s="51"/>
      <c r="AT10" s="46">
        <f>データ!W6</f>
        <v>136.38</v>
      </c>
      <c r="AU10" s="46"/>
      <c r="AV10" s="46"/>
      <c r="AW10" s="46"/>
      <c r="AX10" s="46"/>
      <c r="AY10" s="46"/>
      <c r="AZ10" s="46"/>
      <c r="BA10" s="46"/>
      <c r="BB10" s="46">
        <f>データ!X6</f>
        <v>12.87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43</v>
      </c>
      <c r="N86" s="26" t="s">
        <v>44</v>
      </c>
      <c r="O86" s="26" t="str">
        <f>データ!EO6</f>
        <v>【-】</v>
      </c>
    </row>
  </sheetData>
  <sheetProtection algorithmName="SHA-512" hashValue="bp0+O6vD4fHQxdPhuhLOcisIM4V3SiwvG73Fu7oZPCtSKdEUHZKAuHxVfn/axEcj7SnDgQTM+Exyae7KQGDRiw==" saltValue="2k7/pPenmKjFkR0FYNvv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16349</v>
      </c>
      <c r="D6" s="33">
        <f t="shared" si="3"/>
        <v>47</v>
      </c>
      <c r="E6" s="33">
        <f t="shared" si="3"/>
        <v>18</v>
      </c>
      <c r="F6" s="33">
        <f t="shared" si="3"/>
        <v>1</v>
      </c>
      <c r="G6" s="33">
        <f t="shared" si="3"/>
        <v>0</v>
      </c>
      <c r="H6" s="33" t="str">
        <f t="shared" si="3"/>
        <v>北海道　鹿追町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33.65</v>
      </c>
      <c r="Q6" s="34">
        <f t="shared" si="3"/>
        <v>100</v>
      </c>
      <c r="R6" s="34">
        <f t="shared" si="3"/>
        <v>2140</v>
      </c>
      <c r="S6" s="34">
        <f t="shared" si="3"/>
        <v>5247</v>
      </c>
      <c r="T6" s="34">
        <f t="shared" si="3"/>
        <v>402.88</v>
      </c>
      <c r="U6" s="34">
        <f t="shared" si="3"/>
        <v>13.02</v>
      </c>
      <c r="V6" s="34">
        <f t="shared" si="3"/>
        <v>1755</v>
      </c>
      <c r="W6" s="34">
        <f t="shared" si="3"/>
        <v>136.38</v>
      </c>
      <c r="X6" s="34">
        <f t="shared" si="3"/>
        <v>12.87</v>
      </c>
      <c r="Y6" s="35">
        <f>IF(Y7="",NA(),Y7)</f>
        <v>74.48</v>
      </c>
      <c r="Z6" s="35">
        <f t="shared" ref="Z6:AH6" si="4">IF(Z7="",NA(),Z7)</f>
        <v>65.62</v>
      </c>
      <c r="AA6" s="35">
        <f t="shared" si="4"/>
        <v>63.89</v>
      </c>
      <c r="AB6" s="35">
        <f t="shared" si="4"/>
        <v>63.44</v>
      </c>
      <c r="AC6" s="35">
        <f t="shared" si="4"/>
        <v>63.37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1009.75</v>
      </c>
      <c r="BG6" s="35">
        <f t="shared" ref="BG6:BO6" si="7">IF(BG7="",NA(),BG7)</f>
        <v>3674.88</v>
      </c>
      <c r="BH6" s="35">
        <f t="shared" si="7"/>
        <v>3531.35</v>
      </c>
      <c r="BI6" s="35">
        <f t="shared" si="7"/>
        <v>3384.94</v>
      </c>
      <c r="BJ6" s="35">
        <f t="shared" si="7"/>
        <v>3138.47</v>
      </c>
      <c r="BK6" s="35">
        <f t="shared" si="7"/>
        <v>566.35</v>
      </c>
      <c r="BL6" s="35">
        <f t="shared" si="7"/>
        <v>888.8</v>
      </c>
      <c r="BM6" s="35">
        <f t="shared" si="7"/>
        <v>855.65</v>
      </c>
      <c r="BN6" s="35">
        <f t="shared" si="7"/>
        <v>862.99</v>
      </c>
      <c r="BO6" s="35">
        <f t="shared" si="7"/>
        <v>782.91</v>
      </c>
      <c r="BP6" s="34" t="str">
        <f>IF(BP7="","",IF(BP7="-","【-】","【"&amp;SUBSTITUTE(TEXT(BP7,"#,##0.00"),"-","△")&amp;"】"))</f>
        <v>【780.89】</v>
      </c>
      <c r="BQ6" s="35">
        <f>IF(BQ7="",NA(),BQ7)</f>
        <v>40.909999999999997</v>
      </c>
      <c r="BR6" s="35">
        <f t="shared" ref="BR6:BZ6" si="8">IF(BR7="",NA(),BR7)</f>
        <v>30.69</v>
      </c>
      <c r="BS6" s="35">
        <f t="shared" si="8"/>
        <v>34.340000000000003</v>
      </c>
      <c r="BT6" s="35">
        <f t="shared" si="8"/>
        <v>32.770000000000003</v>
      </c>
      <c r="BU6" s="35">
        <f t="shared" si="8"/>
        <v>33.68</v>
      </c>
      <c r="BV6" s="35">
        <f t="shared" si="8"/>
        <v>52.27</v>
      </c>
      <c r="BW6" s="35">
        <f t="shared" si="8"/>
        <v>52.55</v>
      </c>
      <c r="BX6" s="35">
        <f t="shared" si="8"/>
        <v>52.23</v>
      </c>
      <c r="BY6" s="35">
        <f t="shared" si="8"/>
        <v>50.06</v>
      </c>
      <c r="BZ6" s="35">
        <f t="shared" si="8"/>
        <v>49.38</v>
      </c>
      <c r="CA6" s="34" t="str">
        <f>IF(CA7="","",IF(CA7="-","【-】","【"&amp;SUBSTITUTE(TEXT(CA7,"#,##0.00"),"-","△")&amp;"】"))</f>
        <v>【48.58】</v>
      </c>
      <c r="CB6" s="35">
        <f>IF(CB7="",NA(),CB7)</f>
        <v>115.01</v>
      </c>
      <c r="CC6" s="35">
        <f t="shared" ref="CC6:CK6" si="9">IF(CC7="",NA(),CC7)</f>
        <v>153.65</v>
      </c>
      <c r="CD6" s="35">
        <f t="shared" si="9"/>
        <v>137.38</v>
      </c>
      <c r="CE6" s="35">
        <f t="shared" si="9"/>
        <v>144.94</v>
      </c>
      <c r="CF6" s="35">
        <f t="shared" si="9"/>
        <v>146.25</v>
      </c>
      <c r="CG6" s="35">
        <f t="shared" si="9"/>
        <v>291.01</v>
      </c>
      <c r="CH6" s="35">
        <f t="shared" si="9"/>
        <v>292.45</v>
      </c>
      <c r="CI6" s="35">
        <f t="shared" si="9"/>
        <v>294.05</v>
      </c>
      <c r="CJ6" s="35">
        <f t="shared" si="9"/>
        <v>309.22000000000003</v>
      </c>
      <c r="CK6" s="35">
        <f t="shared" si="9"/>
        <v>316.97000000000003</v>
      </c>
      <c r="CL6" s="34" t="str">
        <f>IF(CL7="","",IF(CL7="-","【-】","【"&amp;SUBSTITUTE(TEXT(CL7,"#,##0.00"),"-","△")&amp;"】"))</f>
        <v>【328.08】</v>
      </c>
      <c r="CM6" s="35">
        <f>IF(CM7="",NA(),CM7)</f>
        <v>195.05</v>
      </c>
      <c r="CN6" s="35">
        <f t="shared" ref="CN6:CV6" si="10">IF(CN7="",NA(),CN7)</f>
        <v>200.64</v>
      </c>
      <c r="CO6" s="35">
        <f t="shared" si="10"/>
        <v>200.64</v>
      </c>
      <c r="CP6" s="35">
        <f t="shared" si="10"/>
        <v>52.68</v>
      </c>
      <c r="CQ6" s="35">
        <f t="shared" si="10"/>
        <v>53.97</v>
      </c>
      <c r="CR6" s="35">
        <f t="shared" si="10"/>
        <v>132.99</v>
      </c>
      <c r="CS6" s="35">
        <f t="shared" si="10"/>
        <v>51.71</v>
      </c>
      <c r="CT6" s="35">
        <f t="shared" si="10"/>
        <v>50.56</v>
      </c>
      <c r="CU6" s="35">
        <f t="shared" si="10"/>
        <v>47.35</v>
      </c>
      <c r="CV6" s="35">
        <f t="shared" si="10"/>
        <v>46.36</v>
      </c>
      <c r="CW6" s="34" t="str">
        <f>IF(CW7="","",IF(CW7="-","【-】","【"&amp;SUBSTITUTE(TEXT(CW7,"#,##0.00"),"-","△")&amp;"】"))</f>
        <v>【46.74】</v>
      </c>
      <c r="CX6" s="35">
        <f>IF(CX7="",NA(),CX7)</f>
        <v>87.67</v>
      </c>
      <c r="CY6" s="35">
        <f t="shared" ref="CY6:DG6" si="11">IF(CY7="",NA(),CY7)</f>
        <v>87.13</v>
      </c>
      <c r="CZ6" s="35">
        <f t="shared" si="11"/>
        <v>88.34</v>
      </c>
      <c r="DA6" s="35">
        <f t="shared" si="11"/>
        <v>89.54</v>
      </c>
      <c r="DB6" s="35">
        <f t="shared" si="11"/>
        <v>89.69</v>
      </c>
      <c r="DC6" s="35">
        <f t="shared" si="11"/>
        <v>82.94</v>
      </c>
      <c r="DD6" s="35">
        <f t="shared" si="11"/>
        <v>82.91</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16349</v>
      </c>
      <c r="D7" s="37">
        <v>47</v>
      </c>
      <c r="E7" s="37">
        <v>18</v>
      </c>
      <c r="F7" s="37">
        <v>1</v>
      </c>
      <c r="G7" s="37">
        <v>0</v>
      </c>
      <c r="H7" s="37" t="s">
        <v>98</v>
      </c>
      <c r="I7" s="37" t="s">
        <v>99</v>
      </c>
      <c r="J7" s="37" t="s">
        <v>100</v>
      </c>
      <c r="K7" s="37" t="s">
        <v>101</v>
      </c>
      <c r="L7" s="37" t="s">
        <v>102</v>
      </c>
      <c r="M7" s="37" t="s">
        <v>103</v>
      </c>
      <c r="N7" s="38" t="s">
        <v>104</v>
      </c>
      <c r="O7" s="38" t="s">
        <v>105</v>
      </c>
      <c r="P7" s="38">
        <v>33.65</v>
      </c>
      <c r="Q7" s="38">
        <v>100</v>
      </c>
      <c r="R7" s="38">
        <v>2140</v>
      </c>
      <c r="S7" s="38">
        <v>5247</v>
      </c>
      <c r="T7" s="38">
        <v>402.88</v>
      </c>
      <c r="U7" s="38">
        <v>13.02</v>
      </c>
      <c r="V7" s="38">
        <v>1755</v>
      </c>
      <c r="W7" s="38">
        <v>136.38</v>
      </c>
      <c r="X7" s="38">
        <v>12.87</v>
      </c>
      <c r="Y7" s="38">
        <v>74.48</v>
      </c>
      <c r="Z7" s="38">
        <v>65.62</v>
      </c>
      <c r="AA7" s="38">
        <v>63.89</v>
      </c>
      <c r="AB7" s="38">
        <v>63.44</v>
      </c>
      <c r="AC7" s="38">
        <v>63.37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1009.75</v>
      </c>
      <c r="BG7" s="38">
        <v>3674.88</v>
      </c>
      <c r="BH7" s="38">
        <v>3531.35</v>
      </c>
      <c r="BI7" s="38">
        <v>3384.94</v>
      </c>
      <c r="BJ7" s="38">
        <v>3138.47</v>
      </c>
      <c r="BK7" s="38">
        <v>566.35</v>
      </c>
      <c r="BL7" s="38">
        <v>888.8</v>
      </c>
      <c r="BM7" s="38">
        <v>855.65</v>
      </c>
      <c r="BN7" s="38">
        <v>862.99</v>
      </c>
      <c r="BO7" s="38">
        <v>782.91</v>
      </c>
      <c r="BP7" s="38">
        <v>780.89</v>
      </c>
      <c r="BQ7" s="38">
        <v>40.909999999999997</v>
      </c>
      <c r="BR7" s="38">
        <v>30.69</v>
      </c>
      <c r="BS7" s="38">
        <v>34.340000000000003</v>
      </c>
      <c r="BT7" s="38">
        <v>32.770000000000003</v>
      </c>
      <c r="BU7" s="38">
        <v>33.68</v>
      </c>
      <c r="BV7" s="38">
        <v>52.27</v>
      </c>
      <c r="BW7" s="38">
        <v>52.55</v>
      </c>
      <c r="BX7" s="38">
        <v>52.23</v>
      </c>
      <c r="BY7" s="38">
        <v>50.06</v>
      </c>
      <c r="BZ7" s="38">
        <v>49.38</v>
      </c>
      <c r="CA7" s="38">
        <v>48.58</v>
      </c>
      <c r="CB7" s="38">
        <v>115.01</v>
      </c>
      <c r="CC7" s="38">
        <v>153.65</v>
      </c>
      <c r="CD7" s="38">
        <v>137.38</v>
      </c>
      <c r="CE7" s="38">
        <v>144.94</v>
      </c>
      <c r="CF7" s="38">
        <v>146.25</v>
      </c>
      <c r="CG7" s="38">
        <v>291.01</v>
      </c>
      <c r="CH7" s="38">
        <v>292.45</v>
      </c>
      <c r="CI7" s="38">
        <v>294.05</v>
      </c>
      <c r="CJ7" s="38">
        <v>309.22000000000003</v>
      </c>
      <c r="CK7" s="38">
        <v>316.97000000000003</v>
      </c>
      <c r="CL7" s="38">
        <v>328.08</v>
      </c>
      <c r="CM7" s="38">
        <v>195.05</v>
      </c>
      <c r="CN7" s="38">
        <v>200.64</v>
      </c>
      <c r="CO7" s="38">
        <v>200.64</v>
      </c>
      <c r="CP7" s="38">
        <v>52.68</v>
      </c>
      <c r="CQ7" s="38">
        <v>53.97</v>
      </c>
      <c r="CR7" s="38">
        <v>132.99</v>
      </c>
      <c r="CS7" s="38">
        <v>51.71</v>
      </c>
      <c r="CT7" s="38">
        <v>50.56</v>
      </c>
      <c r="CU7" s="38">
        <v>47.35</v>
      </c>
      <c r="CV7" s="38">
        <v>46.36</v>
      </c>
      <c r="CW7" s="38">
        <v>46.74</v>
      </c>
      <c r="CX7" s="38">
        <v>87.67</v>
      </c>
      <c r="CY7" s="38">
        <v>87.13</v>
      </c>
      <c r="CZ7" s="38">
        <v>88.34</v>
      </c>
      <c r="DA7" s="38">
        <v>89.54</v>
      </c>
      <c r="DB7" s="38">
        <v>89.69</v>
      </c>
      <c r="DC7" s="38">
        <v>82.94</v>
      </c>
      <c r="DD7" s="38">
        <v>82.91</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satou-teruyoshi</cp:lastModifiedBy>
  <dcterms:created xsi:type="dcterms:W3CDTF">2021-12-03T08:13:12Z</dcterms:created>
  <dcterms:modified xsi:type="dcterms:W3CDTF">2022-01-20T08:18:44Z</dcterms:modified>
  <cp:category/>
</cp:coreProperties>
</file>