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ile\desktop\satou-teruyoshi\デスクトップ\資料一式\"/>
    </mc:Choice>
  </mc:AlternateContent>
  <workbookProtection workbookAlgorithmName="SHA-512" workbookHashValue="Snvn99mf865v21opLghUelvmSLAuZ85bfJyoCVGW26IkVMgk5r6Vg2yT/rON6vQSPcPpBp2XJoom3uO3jbhVCw==" workbookSaltValue="jFctUIfov/QPIebJfJV5cQ==" workbookSpinCount="100000" lockStructure="1"/>
  <bookViews>
    <workbookView xWindow="0" yWindow="0" windowWidth="19200" windowHeight="11370"/>
  </bookViews>
  <sheets>
    <sheet name="法非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<sst xmlns="http://schemas.openxmlformats.org/spreadsheetml/2006/main" count="233" uniqueCount="118">
  <si>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</si>
  <si>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</si>
  <si>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</si>
  <si>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</si>
  <si>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</si>
  <si>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</si>
  <si>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</si>
  <si>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</si>
  <si>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</si>
  <si>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</si>
  <si>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</si>
  <si>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</si>
  <si>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</si>
  <si>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</si>
  <si>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</si>
  <si>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</si>
  <si>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</si>
  <si>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</si>
  <si>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</si>
  <si>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</si>
  <si>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</si>
  <si>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</si>
  <si>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</si>
  <si>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</si>
  <si>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</si>
  <si>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</si>
  <si>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</si>
  <si>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</si>
  <si>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</si>
  <si>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</si>
  <si>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</si>
  <si>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</si>
  <si>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</si>
  <si>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</si>
  <si>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</si>
  <si>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</si>
  <si>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</si>
  <si>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</si>
  <si>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</si>
  <si>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</si>
  <si>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</si>
  <si>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</si>
  <si>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</si>
  <si>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</si>
  <si>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</si>
  <si>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</si>
  <si>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</si>
  <si>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</si>
  <si>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</si>
  <si>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</si>
  <si>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</si>
  <si>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</si>
  <si>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</si>
  <si>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</si>
  <si>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</si>
  <si>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</si>
  <si>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</si>
  <si>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</si>
  <si>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</si>
  <si>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</si>
  <si>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</si>
  <si>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</si>
  <si>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</si>
  <si>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</si>
  <si>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</si>
  <si>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</si>
  <si>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</si>
  <si>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</si>
  <si>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</si>
  <si>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</si>
  <si>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</si>
  <si>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</si>
  <si>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</si>
  <si>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</si>
  <si>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</si>
  <si>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</si>
  <si>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</si>
  <si>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</si>
  <si>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</si>
  <si>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</si>
  <si>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</si>
  <si>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</si>
  <si>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</si>
  <si>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</si>
  <si>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</si>
  <si>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</si>
  <si>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</si>
  <si>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</si>
  <si>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</si>
  <si>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</si>
  <si>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</si>
  <si>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</si>
  <si>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</si>
  <si>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</si>
  <si>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</si>
  <si>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鹿追町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</si>
  <si>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</si>
  <si>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</si>
  <si>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</si>
  <si>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</si>
  <si>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</si>
  <si>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</si>
  <si>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</si>
  <si>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</si>
  <si>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</si>
  <si>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</si>
  <si>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</si>
  <si>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</si>
  <si>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</si>
  <si>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</si>
  <si>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</si>
  <si>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</si>
  <si>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</si>
  <si>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</si>
  <si>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</si>
  <si>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③管路の更新を行っておらず、今後経年劣化による漏水等による事故や有収率の低下を防ぐためにも、計画的な更新が必要である。</t>
    <rPh sb="1" eb="3">
      <t>カンロ</t>
    </rPh>
    <rPh sb="4" eb="6">
      <t>コウシン</t>
    </rPh>
    <rPh sb="7" eb="8">
      <t>オコナ</t>
    </rPh>
    <rPh sb="14" eb="16">
      <t>コンゴ</t>
    </rPh>
    <rPh sb="16" eb="18">
      <t>ケイネン</t>
    </rPh>
    <rPh sb="18" eb="20">
      <t>レッカ</t>
    </rPh>
    <rPh sb="23" eb="25">
      <t>ロウスイ</t>
    </rPh>
    <rPh sb="25" eb="26">
      <t>トウ</t>
    </rPh>
    <rPh sb="29" eb="31">
      <t>ジコ</t>
    </rPh>
    <rPh sb="32" eb="34">
      <t>ユウシュウ</t>
    </rPh>
    <rPh sb="34" eb="35">
      <t>リツ</t>
    </rPh>
    <rPh sb="36" eb="38">
      <t>テイカ</t>
    </rPh>
    <rPh sb="39" eb="40">
      <t>フセ</t>
    </rPh>
    <rPh sb="46" eb="49">
      <t>ケイカクテキ</t>
    </rPh>
    <rPh sb="50" eb="52">
      <t>コウシン</t>
    </rPh>
    <rPh sb="53" eb="55">
      <t>ヒツヨウ</t>
    </rPh>
    <phoneticPr fontId="4"/>
  </si>
  <si>
    <t>　当町水道事業の経営は収益的収支比率・料金回収率が100％には届いていない。また、有収率も高くはなく漏水が目立つため、漏水調査による漏水箇所の発見・修繕及び老朽管路の更新を行っていく必要がある。その場合多額の更新費用がかかると見られるため、近いうちに料金改定等による収入の増加による収支バランスのとれた経営を目指す必要がある。</t>
    <rPh sb="1" eb="3">
      <t>トウチョウ</t>
    </rPh>
    <rPh sb="3" eb="5">
      <t>スイドウ</t>
    </rPh>
    <rPh sb="5" eb="7">
      <t>ジギョウ</t>
    </rPh>
    <rPh sb="8" eb="10">
      <t>ケイエイ</t>
    </rPh>
    <rPh sb="11" eb="13">
      <t>シュウエキ</t>
    </rPh>
    <rPh sb="13" eb="14">
      <t>テキ</t>
    </rPh>
    <rPh sb="14" eb="16">
      <t>シュウシ</t>
    </rPh>
    <rPh sb="16" eb="18">
      <t>ヒリツ</t>
    </rPh>
    <rPh sb="19" eb="21">
      <t>リョウキン</t>
    </rPh>
    <rPh sb="21" eb="23">
      <t>カイシュウ</t>
    </rPh>
    <rPh sb="23" eb="24">
      <t>リツ</t>
    </rPh>
    <rPh sb="31" eb="32">
      <t>トド</t>
    </rPh>
    <rPh sb="41" eb="43">
      <t>ユウシュウ</t>
    </rPh>
    <rPh sb="43" eb="44">
      <t>リツ</t>
    </rPh>
    <rPh sb="45" eb="46">
      <t>タカ</t>
    </rPh>
    <rPh sb="50" eb="52">
      <t>ロウスイ</t>
    </rPh>
    <rPh sb="53" eb="55">
      <t>メダ</t>
    </rPh>
    <rPh sb="59" eb="61">
      <t>ロウスイ</t>
    </rPh>
    <rPh sb="61" eb="63">
      <t>チョウサ</t>
    </rPh>
    <rPh sb="66" eb="68">
      <t>ロウスイ</t>
    </rPh>
    <rPh sb="68" eb="70">
      <t>カショ</t>
    </rPh>
    <rPh sb="71" eb="73">
      <t>ハッケン</t>
    </rPh>
    <rPh sb="74" eb="76">
      <t>シュウゼン</t>
    </rPh>
    <rPh sb="76" eb="77">
      <t>オヨ</t>
    </rPh>
    <rPh sb="78" eb="80">
      <t>ロウキュウ</t>
    </rPh>
    <rPh sb="80" eb="82">
      <t>カンロ</t>
    </rPh>
    <rPh sb="83" eb="85">
      <t>コウシン</t>
    </rPh>
    <rPh sb="86" eb="87">
      <t>オコナ</t>
    </rPh>
    <rPh sb="91" eb="93">
      <t>ヒツヨウ</t>
    </rPh>
    <rPh sb="99" eb="101">
      <t>バアイ</t>
    </rPh>
    <rPh sb="101" eb="103">
      <t>タガク</t>
    </rPh>
    <rPh sb="104" eb="106">
      <t>コウシン</t>
    </rPh>
    <rPh sb="106" eb="108">
      <t>ヒヨウ</t>
    </rPh>
    <rPh sb="113" eb="114">
      <t>ミ</t>
    </rPh>
    <rPh sb="120" eb="121">
      <t>チカ</t>
    </rPh>
    <rPh sb="125" eb="127">
      <t>リョウキン</t>
    </rPh>
    <rPh sb="127" eb="129">
      <t>カイテイ</t>
    </rPh>
    <rPh sb="129" eb="130">
      <t>トウ</t>
    </rPh>
    <rPh sb="133" eb="135">
      <t>シュウニュウ</t>
    </rPh>
    <rPh sb="136" eb="138">
      <t>ゾウカ</t>
    </rPh>
    <rPh sb="141" eb="143">
      <t>シュウシ</t>
    </rPh>
    <rPh sb="151" eb="153">
      <t>ケイエイ</t>
    </rPh>
    <rPh sb="154" eb="156">
      <t>メザ</t>
    </rPh>
    <rPh sb="157" eb="159">
      <t>ヒツヨウ</t>
    </rPh>
    <phoneticPr fontId="4"/>
  </si>
  <si>
    <t>①100％に到達しておらず、一般会計からの繰入に依存している状況である。
④令和2年度から令和7年度まで地方債の借入を予定しているため、上昇する予定である。
⑤類似団体平均値と同程度ではあるが、数値が100％に届いておらず、一般会計からの繰入に依存している状況である。
⑥市街地区・高台地区については、水質が良質で、地下水に塩素滅菌のみのため類似団体平均値を下回っているが、収益的収支比率・料金回収率が低いため、料金改定を検討していきたい。
⑦遊休状態ではないため、現状維持に努める。
⑧有収率が低下傾向にあるため、漏水調査による漏水箇所の発見及び修繕等により、有収率の向上を図る。
　適切な料金収入の確保を図るため、料金改定等の検討を行い、有収率を上げるために定期的な漏水調査を行っていく必要があると考える。</t>
    <rPh sb="38" eb="40">
      <t>レイワ</t>
    </rPh>
    <rPh sb="42" eb="43">
      <t>ド</t>
    </rPh>
    <rPh sb="45" eb="47">
      <t>レイワ</t>
    </rPh>
    <rPh sb="48" eb="50">
      <t>ネンド</t>
    </rPh>
    <rPh sb="52" eb="55">
      <t>チホウサイ</t>
    </rPh>
    <rPh sb="56" eb="58">
      <t>カリイレ</t>
    </rPh>
    <rPh sb="59" eb="61">
      <t>ヨテイ</t>
    </rPh>
    <rPh sb="68" eb="70">
      <t>ジョウショウ</t>
    </rPh>
    <rPh sb="72" eb="74">
      <t>ヨテイ</t>
    </rPh>
    <rPh sb="88" eb="91">
      <t>ドウテイド</t>
    </rPh>
    <rPh sb="105" eb="106">
      <t>トド</t>
    </rPh>
    <rPh sb="112" eb="114">
      <t>イッパン</t>
    </rPh>
    <rPh sb="114" eb="116">
      <t>カイケイ</t>
    </rPh>
    <rPh sb="119" eb="121">
      <t>クリイレ</t>
    </rPh>
    <rPh sb="122" eb="124">
      <t>イゾン</t>
    </rPh>
    <rPh sb="128" eb="130">
      <t>ジョウキョウ</t>
    </rPh>
    <rPh sb="136" eb="139">
      <t>シガイチ</t>
    </rPh>
    <rPh sb="139" eb="140">
      <t>ク</t>
    </rPh>
    <rPh sb="141" eb="143">
      <t>タカダイ</t>
    </rPh>
    <rPh sb="143" eb="145">
      <t>チク</t>
    </rPh>
    <rPh sb="151" eb="153">
      <t>スイシツ</t>
    </rPh>
    <rPh sb="154" eb="156">
      <t>リョウシツ</t>
    </rPh>
    <rPh sb="158" eb="161">
      <t>チカスイ</t>
    </rPh>
    <rPh sb="162" eb="164">
      <t>エンソ</t>
    </rPh>
    <rPh sb="164" eb="166">
      <t>メッキン</t>
    </rPh>
    <rPh sb="171" eb="173">
      <t>ルイジ</t>
    </rPh>
    <rPh sb="173" eb="175">
      <t>ダンタイ</t>
    </rPh>
    <rPh sb="175" eb="177">
      <t>ヘイキン</t>
    </rPh>
    <rPh sb="177" eb="178">
      <t>アタイ</t>
    </rPh>
    <rPh sb="179" eb="181">
      <t>シタマワ</t>
    </rPh>
    <rPh sb="187" eb="190">
      <t>シュウエキテキ</t>
    </rPh>
    <rPh sb="190" eb="192">
      <t>シュウシ</t>
    </rPh>
    <rPh sb="192" eb="194">
      <t>ヒリツ</t>
    </rPh>
    <rPh sb="195" eb="197">
      <t>リョウキン</t>
    </rPh>
    <rPh sb="197" eb="199">
      <t>カイシュウ</t>
    </rPh>
    <rPh sb="199" eb="200">
      <t>リツ</t>
    </rPh>
    <rPh sb="201" eb="202">
      <t>ヒク</t>
    </rPh>
    <rPh sb="206" eb="208">
      <t>リョウキン</t>
    </rPh>
    <rPh sb="208" eb="210">
      <t>カイテイ</t>
    </rPh>
    <rPh sb="211" eb="213">
      <t>ケントウ</t>
    </rPh>
    <rPh sb="222" eb="224">
      <t>ユウキュウ</t>
    </rPh>
    <rPh sb="224" eb="226">
      <t>ジョウタイ</t>
    </rPh>
    <rPh sb="233" eb="235">
      <t>ゲンジョウ</t>
    </rPh>
    <rPh sb="235" eb="237">
      <t>イジ</t>
    </rPh>
    <rPh sb="238" eb="239">
      <t>ツト</t>
    </rPh>
    <rPh sb="244" eb="246">
      <t>ユウシュウ</t>
    </rPh>
    <rPh sb="246" eb="247">
      <t>リツ</t>
    </rPh>
    <rPh sb="248" eb="250">
      <t>テイカ</t>
    </rPh>
    <rPh sb="250" eb="252">
      <t>ケイコウ</t>
    </rPh>
    <rPh sb="258" eb="260">
      <t>ロウスイ</t>
    </rPh>
    <rPh sb="260" eb="262">
      <t>チョウサ</t>
    </rPh>
    <rPh sb="265" eb="267">
      <t>ロウスイ</t>
    </rPh>
    <rPh sb="267" eb="269">
      <t>カショ</t>
    </rPh>
    <rPh sb="270" eb="272">
      <t>ハッケン</t>
    </rPh>
    <rPh sb="272" eb="273">
      <t>オヨ</t>
    </rPh>
    <rPh sb="274" eb="276">
      <t>シュウゼン</t>
    </rPh>
    <rPh sb="276" eb="277">
      <t>トウ</t>
    </rPh>
    <rPh sb="281" eb="283">
      <t>ユウシュウ</t>
    </rPh>
    <rPh sb="283" eb="284">
      <t>リツ</t>
    </rPh>
    <rPh sb="285" eb="287">
      <t>コウジョウ</t>
    </rPh>
    <rPh sb="288" eb="289">
      <t>ハカ</t>
    </rPh>
    <rPh sb="295" eb="297">
      <t>テキセツ</t>
    </rPh>
    <rPh sb="298" eb="300">
      <t>リョウキン</t>
    </rPh>
    <rPh sb="300" eb="302">
      <t>シュウニュウ</t>
    </rPh>
    <rPh sb="303" eb="305">
      <t>カクホ</t>
    </rPh>
    <rPh sb="306" eb="307">
      <t>ハカ</t>
    </rPh>
    <rPh sb="311" eb="313">
      <t>リョウキン</t>
    </rPh>
    <rPh sb="313" eb="315">
      <t>カイテイ</t>
    </rPh>
    <rPh sb="315" eb="316">
      <t>トウ</t>
    </rPh>
    <rPh sb="317" eb="319">
      <t>ケントウ</t>
    </rPh>
    <rPh sb="320" eb="321">
      <t>オコナ</t>
    </rPh>
    <rPh sb="323" eb="326">
      <t>ユウシュウリツ</t>
    </rPh>
    <rPh sb="327" eb="328">
      <t>ア</t>
    </rPh>
    <rPh sb="333" eb="336">
      <t>テイキテキ</t>
    </rPh>
    <rPh sb="337" eb="339">
      <t>ロウスイ</t>
    </rPh>
    <rPh sb="339" eb="341">
      <t>チョウサ</t>
    </rPh>
    <rPh sb="342" eb="343">
      <t>オコナ</t>
    </rPh>
    <rPh sb="347" eb="349">
      <t>ヒツヨウ</t>
    </rPh>
    <rPh sb="353" eb="3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</si>
</sst>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0-4E56-A7D5-DBC4C4F0900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A90-4E56-A7D5-DBC4C4F0900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54.04</c:v>
                </c:pt>
                <c:pt idx="1">
                  <c:v>55.29</c:v>
                </c:pt>
                <c:pt idx="2">
                  <c:v>59.98</c:v>
                </c:pt>
                <c:pt idx="3">
                  <c:v>55.43</c:v>
                </c:pt>
                <c:pt idx="4">
                  <c:v>52.39</c:v>
                </c:pt>
              </c:numCache>
            </c:numRef>
          </c:val>
          <c:extLst>
            <c:ext xmlns:c16="http://schemas.microsoft.com/office/drawing/2014/chart" uri="{C3380CC4-5D6E-409C-BE32-E72D297353CC}">
              <c16:uniqueId val="{00000000-9838-4D06-B420-1228AE2BDE7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838-4D06-B420-1228AE2BDE7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77.709999999999994</c:v>
                </c:pt>
                <c:pt idx="1">
                  <c:v>77.040000000000006</c:v>
                </c:pt>
                <c:pt idx="2">
                  <c:v>70.8</c:v>
                </c:pt>
                <c:pt idx="3">
                  <c:v>75.510000000000005</c:v>
                </c:pt>
                <c:pt idx="4">
                  <c:v>75.849999999999994</c:v>
                </c:pt>
              </c:numCache>
            </c:numRef>
          </c:val>
          <c:extLst>
            <c:ext xmlns:c16="http://schemas.microsoft.com/office/drawing/2014/chart" uri="{C3380CC4-5D6E-409C-BE32-E72D297353CC}">
              <c16:uniqueId val="{00000000-C10B-44EE-BDA2-7F48B9E627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10B-44EE-BDA2-7F48B9E627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88.86</c:v>
                </c:pt>
                <c:pt idx="1">
                  <c:v>69.16</c:v>
                </c:pt>
                <c:pt idx="2">
                  <c:v>73.069999999999993</c:v>
                </c:pt>
                <c:pt idx="3">
                  <c:v>69.05</c:v>
                </c:pt>
                <c:pt idx="4">
                  <c:v>83.9</c:v>
                </c:pt>
              </c:numCache>
            </c:numRef>
          </c:val>
          <c:extLst>
            <c:ext xmlns:c16="http://schemas.microsoft.com/office/drawing/2014/chart" uri="{C3380CC4-5D6E-409C-BE32-E72D297353CC}">
              <c16:uniqueId val="{00000000-413D-4FC0-A255-F0E41620F8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413D-4FC0-A255-F0E41620F8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F-4DCE-AFD3-343A27BFFF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F-4DCE-AFD3-343A27BFFF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6C-4280-96FF-3F74C231E2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6C-4280-96FF-3F74C231E2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F7-482E-A2E9-5F6D10CF44F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F7-482E-A2E9-5F6D10CF44F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3C-47E1-9884-3BFAF301D3C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3C-47E1-9884-3BFAF301D3C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1021.31</c:v>
                </c:pt>
                <c:pt idx="1">
                  <c:v>969</c:v>
                </c:pt>
                <c:pt idx="2">
                  <c:v>904.68</c:v>
                </c:pt>
                <c:pt idx="3">
                  <c:v>844.56</c:v>
                </c:pt>
                <c:pt idx="4">
                  <c:v>944.18</c:v>
                </c:pt>
              </c:numCache>
            </c:numRef>
          </c:val>
          <c:extLst>
            <c:ext xmlns:c16="http://schemas.microsoft.com/office/drawing/2014/chart" uri="{C3380CC4-5D6E-409C-BE32-E72D297353CC}">
              <c16:uniqueId val="{00000000-3ADD-444A-8426-4FB1644EAF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ADD-444A-8426-4FB1644EAF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57.07</c:v>
                </c:pt>
                <c:pt idx="1">
                  <c:v>58.88</c:v>
                </c:pt>
                <c:pt idx="2">
                  <c:v>60.44</c:v>
                </c:pt>
                <c:pt idx="3">
                  <c:v>58.04</c:v>
                </c:pt>
                <c:pt idx="4">
                  <c:v>58.99</c:v>
                </c:pt>
              </c:numCache>
            </c:numRef>
          </c:val>
          <c:extLst>
            <c:ext xmlns:c16="http://schemas.microsoft.com/office/drawing/2014/chart" uri="{C3380CC4-5D6E-409C-BE32-E72D297353CC}">
              <c16:uniqueId val="{00000000-AC8B-468B-B43E-8EB0D979472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AC8B-468B-B43E-8EB0D979472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227.92</c:v>
                </c:pt>
                <c:pt idx="1">
                  <c:v>218.67</c:v>
                </c:pt>
                <c:pt idx="2">
                  <c:v>211.66</c:v>
                </c:pt>
                <c:pt idx="3">
                  <c:v>222.64</c:v>
                </c:pt>
                <c:pt idx="4">
                  <c:v>228.04</c:v>
                </c:pt>
              </c:numCache>
            </c:numRef>
          </c:val>
          <c:extLst>
            <c:ext xmlns:c16="http://schemas.microsoft.com/office/drawing/2014/chart" uri="{C3380CC4-5D6E-409C-BE32-E72D297353CC}">
              <c16:uniqueId val="{00000000-B9B5-42F2-AA0F-852DBD15A7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B9B5-42F2-AA0F-852DBD15A7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鹿追町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5247</v>
      </c>
      <c r="AM8" s="67"/>
      <c r="AN8" s="67"/>
      <c r="AO8" s="67"/>
      <c r="AP8" s="67"/>
      <c r="AQ8" s="67"/>
      <c r="AR8" s="67"/>
      <c r="AS8" s="67"/>
      <c r="AT8" s="66">
        <f>データ!$S$6</f>
        <v>402.88</v>
      </c>
      <c r="AU8" s="66"/>
      <c r="AV8" s="66"/>
      <c r="AW8" s="66"/>
      <c r="AX8" s="66"/>
      <c r="AY8" s="66"/>
      <c r="AZ8" s="66"/>
      <c r="BA8" s="66"/>
      <c r="BB8" s="66">
        <f>データ!$T$6</f>
        <v>13.02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74.3</v>
      </c>
      <c r="Q10" s="66"/>
      <c r="R10" s="66"/>
      <c r="S10" s="66"/>
      <c r="T10" s="66"/>
      <c r="U10" s="66"/>
      <c r="V10" s="66"/>
      <c r="W10" s="67">
        <f>データ!$Q$6</f>
        <v>2962</v>
      </c>
      <c r="X10" s="67"/>
      <c r="Y10" s="67"/>
      <c r="Z10" s="67"/>
      <c r="AA10" s="67"/>
      <c r="AB10" s="67"/>
      <c r="AC10" s="67"/>
      <c r="AD10" s="2"/>
      <c r="AE10" s="2"/>
      <c r="AF10" s="2"/>
      <c r="AG10" s="2"/>
      <c r="AH10" s="2"/>
      <c r="AI10" s="2"/>
      <c r="AJ10" s="2"/>
      <c r="AK10" s="2"/>
      <c r="AL10" s="67">
        <f>データ!$U$6</f>
        <v>3875</v>
      </c>
      <c r="AM10" s="67"/>
      <c r="AN10" s="67"/>
      <c r="AO10" s="67"/>
      <c r="AP10" s="67"/>
      <c r="AQ10" s="67"/>
      <c r="AR10" s="67"/>
      <c r="AS10" s="67"/>
      <c r="AT10" s="66">
        <f>データ!$V$6</f>
        <v>68.13</v>
      </c>
      <c r="AU10" s="66"/>
      <c r="AV10" s="66"/>
      <c r="AW10" s="66"/>
      <c r="AX10" s="66"/>
      <c r="AY10" s="66"/>
      <c r="AZ10" s="66"/>
      <c r="BA10" s="66"/>
      <c r="BB10" s="66">
        <f>データ!$W$6</f>
        <v>56.88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jNlSsijszvVIohJFuE52tDQu1yDq2fghtIZsrdNFiIUu0NkVubqxc9mcrEsGvS1dN7KNFPRQRH7l7idbx2dy8w==" saltValue="ZlXdbXyjMq1pvB5Q87Q6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16349</v>
      </c>
      <c r="D6" s="34">
        <f t="shared" si="3"/>
        <v>47</v>
      </c>
      <c r="E6" s="34">
        <f t="shared" si="3"/>
        <v>1</v>
      </c>
      <c r="F6" s="34">
        <f t="shared" si="3"/>
        <v>0</v>
      </c>
      <c r="G6" s="34">
        <f t="shared" si="3"/>
        <v>0</v>
      </c>
      <c r="H6" s="34" t="str">
        <f t="shared" si="3"/>
        <v>北海道　鹿追町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74.3</v>
      </c>
      <c r="Q6" s="35">
        <f t="shared" si="3"/>
        <v>2962</v>
      </c>
      <c r="R6" s="35">
        <f t="shared" si="3"/>
        <v>5247</v>
      </c>
      <c r="S6" s="35">
        <f t="shared" si="3"/>
        <v>402.88</v>
      </c>
      <c r="T6" s="35">
        <f t="shared" si="3"/>
        <v>13.02</v>
      </c>
      <c r="U6" s="35">
        <f t="shared" si="3"/>
        <v>3875</v>
      </c>
      <c r="V6" s="35">
        <f t="shared" si="3"/>
        <v>68.13</v>
      </c>
      <c r="W6" s="35">
        <f t="shared" si="3"/>
        <v>56.88</v>
      </c>
      <c r="X6" s="36">
        <f>IF(X7="",NA(),X7)</f>
        <v>88.86</v>
      </c>
      <c r="Y6" s="36">
        <f t="shared" ref="Y6:AG6" si="4">IF(Y7="",NA(),Y7)</f>
        <v>69.16</v>
      </c>
      <c r="Z6" s="36">
        <f t="shared" si="4"/>
        <v>73.069999999999993</v>
      </c>
      <c r="AA6" s="36">
        <f t="shared" si="4"/>
        <v>69.05</v>
      </c>
      <c r="AB6" s="36">
        <f t="shared" si="4"/>
        <v>83.9</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1021.31</v>
      </c>
      <c r="BF6" s="36">
        <f t="shared" ref="BF6:BN6" si="7">IF(BF7="",NA(),BF7)</f>
        <v>969</v>
      </c>
      <c r="BG6" s="36">
        <f t="shared" si="7"/>
        <v>904.68</v>
      </c>
      <c r="BH6" s="36">
        <f t="shared" si="7"/>
        <v>844.56</v>
      </c>
      <c r="BI6" s="36">
        <f t="shared" si="7"/>
        <v>944.18</v>
      </c>
      <c r="BJ6" s="36">
        <f t="shared" si="7"/>
        <v>1144.79</v>
      </c>
      <c r="BK6" s="36">
        <f t="shared" si="7"/>
        <v>1061.58</v>
      </c>
      <c r="BL6" s="36">
        <f t="shared" si="7"/>
        <v>1007.7</v>
      </c>
      <c r="BM6" s="36">
        <f t="shared" si="7"/>
        <v>1018.52</v>
      </c>
      <c r="BN6" s="36">
        <f t="shared" si="7"/>
        <v>949.61</v>
      </c>
      <c r="BO6" s="35" t="str">
        <f>IF(BO7="","",IF(BO7="-","【-】","【"&amp;SUBSTITUTE(TEXT(BO7,"#,##0.00"),"-","△")&amp;"】"))</f>
        <v>【949.15】</v>
      </c>
      <c r="BP6" s="36">
        <f>IF(BP7="",NA(),BP7)</f>
        <v>57.07</v>
      </c>
      <c r="BQ6" s="36">
        <f t="shared" ref="BQ6:BY6" si="8">IF(BQ7="",NA(),BQ7)</f>
        <v>58.88</v>
      </c>
      <c r="BR6" s="36">
        <f t="shared" si="8"/>
        <v>60.44</v>
      </c>
      <c r="BS6" s="36">
        <f t="shared" si="8"/>
        <v>58.04</v>
      </c>
      <c r="BT6" s="36">
        <f t="shared" si="8"/>
        <v>58.99</v>
      </c>
      <c r="BU6" s="36">
        <f t="shared" si="8"/>
        <v>56.04</v>
      </c>
      <c r="BV6" s="36">
        <f t="shared" si="8"/>
        <v>58.52</v>
      </c>
      <c r="BW6" s="36">
        <f t="shared" si="8"/>
        <v>59.22</v>
      </c>
      <c r="BX6" s="36">
        <f t="shared" si="8"/>
        <v>58.79</v>
      </c>
      <c r="BY6" s="36">
        <f t="shared" si="8"/>
        <v>58.41</v>
      </c>
      <c r="BZ6" s="35" t="str">
        <f>IF(BZ7="","",IF(BZ7="-","【-】","【"&amp;SUBSTITUTE(TEXT(BZ7,"#,##0.00"),"-","△")&amp;"】"))</f>
        <v>【55.87】</v>
      </c>
      <c r="CA6" s="36">
        <f>IF(CA7="",NA(),CA7)</f>
        <v>227.92</v>
      </c>
      <c r="CB6" s="36">
        <f t="shared" ref="CB6:CJ6" si="9">IF(CB7="",NA(),CB7)</f>
        <v>218.67</v>
      </c>
      <c r="CC6" s="36">
        <f t="shared" si="9"/>
        <v>211.66</v>
      </c>
      <c r="CD6" s="36">
        <f t="shared" si="9"/>
        <v>222.64</v>
      </c>
      <c r="CE6" s="36">
        <f t="shared" si="9"/>
        <v>228.04</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54.04</v>
      </c>
      <c r="CM6" s="36">
        <f t="shared" ref="CM6:CU6" si="10">IF(CM7="",NA(),CM7)</f>
        <v>55.29</v>
      </c>
      <c r="CN6" s="36">
        <f t="shared" si="10"/>
        <v>59.98</v>
      </c>
      <c r="CO6" s="36">
        <f t="shared" si="10"/>
        <v>55.43</v>
      </c>
      <c r="CP6" s="36">
        <f t="shared" si="10"/>
        <v>52.39</v>
      </c>
      <c r="CQ6" s="36">
        <f t="shared" si="10"/>
        <v>55.9</v>
      </c>
      <c r="CR6" s="36">
        <f t="shared" si="10"/>
        <v>57.3</v>
      </c>
      <c r="CS6" s="36">
        <f t="shared" si="10"/>
        <v>56.76</v>
      </c>
      <c r="CT6" s="36">
        <f t="shared" si="10"/>
        <v>56.04</v>
      </c>
      <c r="CU6" s="36">
        <f t="shared" si="10"/>
        <v>58.52</v>
      </c>
      <c r="CV6" s="35" t="str">
        <f>IF(CV7="","",IF(CV7="-","【-】","【"&amp;SUBSTITUTE(TEXT(CV7,"#,##0.00"),"-","△")&amp;"】"))</f>
        <v>【56.31】</v>
      </c>
      <c r="CW6" s="36">
        <f>IF(CW7="",NA(),CW7)</f>
        <v>77.709999999999994</v>
      </c>
      <c r="CX6" s="36">
        <f t="shared" ref="CX6:DF6" si="11">IF(CX7="",NA(),CX7)</f>
        <v>77.040000000000006</v>
      </c>
      <c r="CY6" s="36">
        <f t="shared" si="11"/>
        <v>70.8</v>
      </c>
      <c r="CZ6" s="36">
        <f t="shared" si="11"/>
        <v>75.510000000000005</v>
      </c>
      <c r="DA6" s="36">
        <f t="shared" si="11"/>
        <v>75.849999999999994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16349</v>
      </c>
      <c r="D7" s="38">
        <v>47</v>
      </c>
      <c r="E7" s="38">
        <v>1</v>
      </c>
      <c r="F7" s="38">
        <v>0</v>
      </c>
      <c r="G7" s="38">
        <v>0</v>
      </c>
      <c r="H7" s="38" t="s">
        <v>95</v>
      </c>
      <c r="I7" s="38" t="s">
        <v>96</v>
      </c>
      <c r="J7" s="38" t="s">
        <v>97</v>
      </c>
      <c r="K7" s="38" t="s">
        <v>98</v>
      </c>
      <c r="L7" s="38" t="s">
        <v>99</v>
      </c>
      <c r="M7" s="38" t="s">
        <v>100</v>
      </c>
      <c r="N7" s="39" t="s">
        <v>101</v>
      </c>
      <c r="O7" s="39" t="s">
        <v>102</v>
      </c>
      <c r="P7" s="39">
        <v>74.3</v>
      </c>
      <c r="Q7" s="39">
        <v>2962</v>
      </c>
      <c r="R7" s="39">
        <v>5247</v>
      </c>
      <c r="S7" s="39">
        <v>402.88</v>
      </c>
      <c r="T7" s="39">
        <v>13.02</v>
      </c>
      <c r="U7" s="39">
        <v>3875</v>
      </c>
      <c r="V7" s="39">
        <v>68.13</v>
      </c>
      <c r="W7" s="39">
        <v>56.88</v>
      </c>
      <c r="X7" s="39">
        <v>88.86</v>
      </c>
      <c r="Y7" s="39">
        <v>69.16</v>
      </c>
      <c r="Z7" s="39">
        <v>73.069999999999993</v>
      </c>
      <c r="AA7" s="39">
        <v>69.05</v>
      </c>
      <c r="AB7" s="39">
        <v>83.9</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1021.31</v>
      </c>
      <c r="BF7" s="39">
        <v>969</v>
      </c>
      <c r="BG7" s="39">
        <v>904.68</v>
      </c>
      <c r="BH7" s="39">
        <v>844.56</v>
      </c>
      <c r="BI7" s="39">
        <v>944.18</v>
      </c>
      <c r="BJ7" s="39">
        <v>1144.79</v>
      </c>
      <c r="BK7" s="39">
        <v>1061.58</v>
      </c>
      <c r="BL7" s="39">
        <v>1007.7</v>
      </c>
      <c r="BM7" s="39">
        <v>1018.52</v>
      </c>
      <c r="BN7" s="39">
        <v>949.61</v>
      </c>
      <c r="BO7" s="39">
        <v>949.15</v>
      </c>
      <c r="BP7" s="39">
        <v>57.07</v>
      </c>
      <c r="BQ7" s="39">
        <v>58.88</v>
      </c>
      <c r="BR7" s="39">
        <v>60.44</v>
      </c>
      <c r="BS7" s="39">
        <v>58.04</v>
      </c>
      <c r="BT7" s="39">
        <v>58.99</v>
      </c>
      <c r="BU7" s="39">
        <v>56.04</v>
      </c>
      <c r="BV7" s="39">
        <v>58.52</v>
      </c>
      <c r="BW7" s="39">
        <v>59.22</v>
      </c>
      <c r="BX7" s="39">
        <v>58.79</v>
      </c>
      <c r="BY7" s="39">
        <v>58.41</v>
      </c>
      <c r="BZ7" s="39">
        <v>55.87</v>
      </c>
      <c r="CA7" s="39">
        <v>227.92</v>
      </c>
      <c r="CB7" s="39">
        <v>218.67</v>
      </c>
      <c r="CC7" s="39">
        <v>211.66</v>
      </c>
      <c r="CD7" s="39">
        <v>222.64</v>
      </c>
      <c r="CE7" s="39">
        <v>228.04</v>
      </c>
      <c r="CF7" s="39">
        <v>304.35000000000002</v>
      </c>
      <c r="CG7" s="39">
        <v>296.3</v>
      </c>
      <c r="CH7" s="39">
        <v>292.89999999999998</v>
      </c>
      <c r="CI7" s="39">
        <v>298.25</v>
      </c>
      <c r="CJ7" s="39">
        <v>303.27999999999997</v>
      </c>
      <c r="CK7" s="39">
        <v>288.19</v>
      </c>
      <c r="CL7" s="39">
        <v>54.04</v>
      </c>
      <c r="CM7" s="39">
        <v>55.29</v>
      </c>
      <c r="CN7" s="39">
        <v>59.98</v>
      </c>
      <c r="CO7" s="39">
        <v>55.43</v>
      </c>
      <c r="CP7" s="39">
        <v>52.39</v>
      </c>
      <c r="CQ7" s="39">
        <v>55.9</v>
      </c>
      <c r="CR7" s="39">
        <v>57.3</v>
      </c>
      <c r="CS7" s="39">
        <v>56.76</v>
      </c>
      <c r="CT7" s="39">
        <v>56.04</v>
      </c>
      <c r="CU7" s="39">
        <v>58.52</v>
      </c>
      <c r="CV7" s="39">
        <v>56.31</v>
      </c>
      <c r="CW7" s="39">
        <v>77.709999999999994</v>
      </c>
      <c r="CX7" s="39">
        <v>77.040000000000006</v>
      </c>
      <c r="CY7" s="39">
        <v>70.8</v>
      </c>
      <c r="CZ7" s="39">
        <v>75.510000000000005</v>
      </c>
      <c r="DA7" s="39">
        <v>75.849999999999994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satou-teruyoshi</cp:lastModifiedBy>
  <dcterms:created xsi:type="dcterms:W3CDTF">2021-12-03T07:01:32Z</dcterms:created>
  <dcterms:modified xsi:type="dcterms:W3CDTF">2022-01-19T04:34:34Z</dcterms:modified>
  <cp:category/>
</cp:coreProperties>
</file>