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ile\desktop\kamada-dan\デスクトップ\"/>
    </mc:Choice>
  </mc:AlternateContent>
  <bookViews>
    <workbookView xWindow="0" yWindow="600" windowWidth="18915" windowHeight="7500"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P23" i="12"/>
  <c r="AA23" i="12"/>
  <c r="V23" i="12"/>
  <c r="Q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<sst xmlns="http://schemas.openxmlformats.org/spreadsheetml/2006/main" count="1070" uniqueCount="557">
  <si>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</si>
  <si>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</si>
  <si>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</si>
  <si>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</si>
  <si>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</si>
  <si>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</si>
  <si>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</si>
  <si>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</si>
  <si>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</si>
  <si>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</si>
  <si>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</si>
  <si>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</si>
  <si>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</si>
  <si>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</si>
  <si>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</si>
  <si>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</si>
  <si>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</si>
  <si>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</si>
  <si>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</si>
  <si>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</si>
  <si>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</si>
  <si>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</si>
  <si>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</si>
  <si>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</si>
  <si>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</si>
  <si>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</si>
  <si>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</si>
  <si>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</si>
  <si>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</si>
  <si>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</si>
  <si>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</si>
  <si>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</si>
  <si>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</si>
  <si>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</si>
  <si>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</si>
  <si>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</si>
  <si>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</si>
  <si>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</si>
  <si>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</si>
  <si>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</si>
  <si>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</si>
  <si>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</si>
  <si>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</si>
  <si>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</si>
  <si>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</si>
  <si>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</si>
  <si>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</si>
  <si>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</si>
  <si>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</si>
  <si>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</si>
  <si>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</si>
  <si>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</si>
  <si>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</si>
  <si>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</si>
  <si>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</si>
  <si>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</si>
  <si>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</si>
  <si>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</si>
  <si>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</si>
  <si>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</si>
  <si>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</si>
  <si>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</si>
  <si>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</si>
  <si>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</si>
  <si>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</si>
  <si>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</si>
  <si>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</si>
  <si>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</si>
  <si>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</si>
  <si>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</si>
  <si>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</si>
  <si>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</si>
  <si>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</si>
  <si>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</si>
  <si>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</si>
  <si>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</si>
  <si>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</si>
  <si>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</si>
  <si>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</si>
  <si>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</si>
  <si>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</si>
  <si>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</si>
  <si>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</si>
  <si>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</si>
  <si>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</si>
  <si>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</si>
  <si>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</si>
  <si>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</si>
  <si>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</si>
  <si>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</si>
  <si>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</si>
  <si>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</si>
  <si>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</si>
  <si>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</si>
  <si>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鹿追町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</si>
  <si>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</si>
  <si>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</si>
  <si>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</si>
  <si>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</si>
  <si>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</si>
  <si>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</si>
  <si>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</si>
  <si>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</si>
  <si>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</si>
  <si>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</si>
  <si>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</si>
  <si>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</si>
  <si>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</si>
  <si>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</si>
  <si>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</si>
  <si>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</si>
  <si>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</si>
  <si>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</si>
  <si>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</si>
  <si>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</si>
  <si>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</si>
  <si>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</si>
  <si>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</si>
  <si>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</si>
  <si>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</si>
  <si>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</si>
  <si>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</si>
  <si>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</si>
  <si>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</si>
  <si>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</si>
  <si>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</si>
  <si>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</si>
  <si>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</si>
  <si>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</si>
  <si>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</si>
  <si>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</si>
  <si>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</si>
  <si>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</si>
  <si>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</si>
  <si>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</si>
  <si>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</si>
  <si>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</si>
  <si>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</si>
  <si>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</si>
  <si>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</si>
  <si>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</si>
  <si>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</si>
  <si>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</si>
  <si>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</si>
  <si>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</si>
  <si>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</si>
  <si>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</si>
  <si>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</si>
  <si>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</si>
  <si>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</si>
  <si>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</si>
  <si>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</si>
  <si>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</si>
  <si>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</si>
  <si>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</si>
  <si>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</si>
  <si>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</si>
  <si>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</si>
  <si>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</si>
  <si>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</si>
  <si>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</si>
  <si>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</si>
  <si>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</si>
  <si>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</si>
  <si>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</si>
  <si>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</si>
  <si>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</si>
  <si>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</si>
  <si>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</si>
  <si>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</si>
  <si>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</si>
  <si>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</si>
  <si>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</si>
  <si>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</si>
  <si>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</si>
  <si>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</si>
  <si>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</si>
  <si>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</si>
  <si>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</si>
  <si>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</si>
  <si>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</si>
  <si>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</si>
  <si>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</si>
  <si>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</si>
  <si>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</si>
  <si>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</si>
  <si>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</si>
  <si>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</si>
  <si>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</si>
  <si>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</si>
  <si>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</si>
  <si>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</si>
  <si>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</si>
  <si>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</si>
  <si>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</si>
  <si>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</si>
  <si>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</si>
  <si>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</si>
  <si>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</si>
  <si>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</si>
  <si>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</si>
  <si>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</si>
  <si>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</si>
  <si>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</si>
  <si>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北海道鹿追町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</si>
  <si>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</si>
  <si>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</si>
  <si>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</si>
  <si>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</si>
  <si>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</si>
  <si>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</si>
  <si>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</si>
  <si>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</si>
  <si>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</si>
  <si>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</si>
  <si>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</si>
  <si>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</si>
  <si>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</si>
  <si>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</si>
  <si>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</si>
  <si>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</si>
  <si>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</si>
  <si>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</si>
  <si>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</si>
  <si>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</si>
  <si>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</si>
  <si>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</si>
  <si>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</si>
  <si>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</si>
  <si>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</si>
  <si>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</si>
  <si>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</si>
  <si>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</si>
  <si>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</si>
  <si>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</si>
  <si>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</si>
  <si>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</si>
  <si>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</si>
  <si>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</si>
  <si>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</si>
  <si>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</si>
  <si>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</si>
  <si>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</si>
  <si>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</si>
  <si>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</si>
  <si>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</si>
  <si>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</si>
  <si>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</si>
  <si>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</si>
  <si>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</si>
  <si>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</si>
  <si>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</si>
  <si>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</si>
  <si>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</si>
  <si>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</si>
  <si>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</si>
  <si>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</si>
  <si>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</si>
  <si>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</si>
  <si>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</si>
  <si>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</si>
  <si>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</si>
  <si>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</si>
  <si>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</si>
  <si>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</si>
  <si>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</si>
  <si>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</si>
  <si>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</si>
  <si>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</si>
  <si>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</si>
  <si>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</si>
  <si>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</si>
  <si>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</si>
  <si>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</si>
  <si>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</si>
  <si>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</si>
  <si>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</si>
  <si>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</si>
  <si>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</si>
  <si>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</si>
  <si>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</si>
  <si>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</si>
  <si>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</si>
  <si>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</si>
  <si>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</si>
  <si>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</si>
  <si>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</si>
  <si>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</si>
  <si>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</si>
  <si>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</si>
  <si>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</si>
  <si>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</si>
  <si>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</si>
  <si>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</si>
  <si>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</si>
  <si>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</si>
  <si>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</si>
  <si>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</si>
  <si>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</si>
  <si>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</si>
  <si>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</si>
  <si>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</si>
  <si>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</si>
  <si>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</si>
  <si>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</si>
  <si>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</si>
  <si>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</si>
  <si>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</si>
  <si>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</si>
  <si>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</si>
  <si>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</si>
  <si>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</si>
  <si>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</si>
  <si>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</si>
  <si>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</si>
  <si>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</si>
  <si>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</si>
  <si>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</si>
  <si>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</si>
  <si>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</si>
  <si>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</si>
  <si>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</si>
  <si>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</si>
  <si>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</si>
  <si>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</si>
  <si>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</si>
  <si>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</si>
  <si>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</si>
  <si>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</si>
  <si>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</si>
  <si>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</si>
  <si>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</si>
  <si>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</si>
  <si>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</si>
  <si>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</si>
  <si>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</si>
  <si>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</si>
  <si>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</si>
  <si>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</si>
  <si>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</si>
  <si>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</si>
  <si>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</si>
  <si>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</si>
  <si>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</si>
  <si>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</si>
  <si>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</si>
  <si>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</si>
  <si>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</si>
  <si>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</si>
  <si>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</si>
  <si>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</si>
  <si>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</si>
  <si>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</si>
  <si>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</si>
  <si>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</si>
  <si>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北海道鹿追町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</si>
  <si>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</si>
  <si>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</si>
  <si>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</si>
  <si>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</si>
  <si>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</si>
  <si>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</si>
  <si>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</si>
  <si>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</si>
  <si>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</si>
  <si>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</si>
  <si>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</si>
  <si>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</si>
  <si>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</si>
  <si>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</si>
  <si>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</si>
  <si>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</si>
  <si>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</si>
  <si>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</si>
  <si>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</si>
  <si>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</si>
  <si>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</si>
  <si>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</si>
  <si>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</si>
  <si>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</si>
  <si>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</si>
  <si>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</si>
  <si>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</si>
  <si>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</si>
  <si>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</si>
  <si>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</si>
  <si>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</si>
  <si>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</si>
  <si>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</si>
  <si>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</si>
  <si>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</si>
  <si>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</si>
  <si>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国民健康保険病院事業会計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</si>
  <si>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</si>
  <si>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</si>
  <si>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</si>
  <si>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</si>
  <si>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</si>
  <si>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</si>
  <si>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</si>
  <si>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</si>
  <si>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</si>
  <si>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</si>
  <si>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</si>
  <si>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</si>
  <si>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</si>
  <si>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</si>
  <si>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</si>
  <si>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</si>
  <si>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</si>
  <si>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</si>
  <si>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</si>
  <si>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</si>
  <si>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</si>
  <si>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</si>
  <si>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</si>
  <si>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</si>
  <si>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</si>
  <si>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</si>
  <si>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</si>
  <si>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</si>
  <si>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</si>
  <si>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</si>
  <si>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</si>
  <si>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</si>
  <si>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</si>
  <si>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</si>
  <si>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</si>
  <si>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</si>
  <si>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</si>
  <si>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</si>
  <si>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</si>
  <si>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</si>
  <si>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</si>
  <si>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</si>
  <si>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</si>
  <si>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</si>
  <si>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</si>
  <si>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</si>
  <si>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</si>
  <si>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</si>
  <si>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</si>
  <si>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</si>
  <si>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</si>
  <si>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</si>
  <si>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</si>
  <si>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</si>
  <si>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</si>
  <si>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</si>
  <si>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</si>
  <si>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</si>
  <si>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</si>
  <si>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</si>
  <si>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</si>
  <si>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</si>
  <si>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</si>
  <si>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</si>
  <si>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</si>
  <si>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</si>
  <si>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</si>
  <si>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</si>
  <si>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</si>
  <si>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</si>
  <si>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</si>
  <si>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</si>
  <si>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</si>
  <si>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</si>
  <si>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</si>
  <si>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</si>
  <si>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</si>
  <si>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</si>
  <si>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</si>
  <si>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</si>
  <si>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</si>
  <si>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</si>
  <si>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</si>
  <si>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</si>
  <si>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</si>
  <si>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</si>
  <si>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</si>
  <si>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</si>
  <si>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</si>
  <si>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</si>
  <si>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</si>
  <si>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</si>
  <si>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</si>
  <si>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</si>
  <si>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</si>
  <si>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</si>
  <si>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</si>
  <si>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</si>
  <si>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</si>
  <si>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</si>
  <si>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</si>
  <si>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</si>
  <si>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</si>
  <si>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</si>
  <si>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</si>
  <si>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</si>
  <si>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</si>
  <si>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</si>
  <si>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</si>
  <si>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</si>
  <si>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</si>
  <si>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</si>
  <si>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</si>
  <si>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</si>
  <si>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</si>
  <si>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</si>
  <si>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</si>
  <si>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</si>
  <si>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</si>
  <si>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</si>
  <si>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</si>
  <si>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</si>
  <si>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</si>
  <si>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</si>
  <si>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</si>
  <si>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</si>
  <si>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</si>
  <si>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</si>
  <si>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</si>
  <si>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</si>
  <si>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</si>
  <si>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</si>
  <si>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</si>
  <si>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</si>
  <si>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</si>
  <si>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</si>
  <si>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</si>
  <si>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</si>
  <si>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</si>
  <si>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1.45</t>
  </si>
  <si>
    <t>▲ 0.60</t>
  </si>
  <si>
    <t>▲ 2.63</t>
  </si>
  <si>
    <t>一般会計</t>
  </si>
  <si>
    <t>国民健康保険病院事業会計</t>
  </si>
  <si>
    <t>下水道特別会計</t>
  </si>
  <si>
    <t>介護保険特別会計</t>
  </si>
  <si>
    <t>簡易水道特別会計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</si>
  <si>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</si>
  <si>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</si>
  <si>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</si>
  <si>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</si>
  <si>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</si>
  <si>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</si>
  <si>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</si>
  <si>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</si>
  <si>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</si>
  <si>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十勝圏複合事務組合</t>
    <rPh sb="0" eb="2">
      <t>トカチ</t>
    </rPh>
    <rPh sb="2" eb="3">
      <t>ケン</t>
    </rPh>
    <rPh sb="3" eb="5">
      <t>フクゴウ</t>
    </rPh>
    <rPh sb="5" eb="7">
      <t>ジム</t>
    </rPh>
    <rPh sb="7" eb="9">
      <t>クミアイ</t>
    </rPh>
    <phoneticPr fontId="2"/>
  </si>
  <si>
    <t>とかち広域消防事務組合</t>
    <rPh sb="3" eb="5">
      <t>コウイキ</t>
    </rPh>
    <rPh sb="5" eb="11">
      <t>ショウボウジムクミアイ</t>
    </rPh>
    <phoneticPr fontId="2"/>
  </si>
  <si>
    <t>-</t>
    <phoneticPr fontId="2"/>
  </si>
  <si>
    <t>環境保全センター基金
(R05年度末現在)</t>
    <rPh sb="0" eb="4">
      <t>カンキョウホゼン</t>
    </rPh>
    <rPh sb="8" eb="10">
      <t>キキン</t>
    </rPh>
    <phoneticPr fontId="5"/>
  </si>
  <si>
    <t>町づくり基金
(R05年度末現在)</t>
    <rPh sb="0" eb="1">
      <t>マチ</t>
    </rPh>
    <rPh sb="4" eb="6">
      <t>キキン</t>
    </rPh>
    <phoneticPr fontId="2"/>
  </si>
  <si>
    <t>鹿追町ふるさと寄附金基金
(R05年度末現在)</t>
    <phoneticPr fontId="2"/>
  </si>
  <si>
    <t>鹿追高等学校支援基金
(R05年度末現在)</t>
    <rPh sb="0" eb="2">
      <t>シカオイ</t>
    </rPh>
    <rPh sb="2" eb="4">
      <t>コウトウ</t>
    </rPh>
    <rPh sb="4" eb="6">
      <t>ガッコウ</t>
    </rPh>
    <rPh sb="6" eb="8">
      <t>シエン</t>
    </rPh>
    <rPh sb="8" eb="10">
      <t>キキン</t>
    </rPh>
    <phoneticPr fontId="2"/>
  </si>
  <si>
    <t>修学基金
(R05年度末現在)</t>
    <rPh sb="0" eb="2">
      <t>シュウガク</t>
    </rPh>
    <rPh sb="2" eb="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</si>
</sst>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ACC5-41E2-8C9F-C00F1116C6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669368</c:v>
                </c:pt>
                <c:pt idx="1">
                  <c:v>216953</c:v>
                </c:pt>
                <c:pt idx="2">
                  <c:v>210590</c:v>
                </c:pt>
                <c:pt idx="3">
                  <c:v>141851</c:v>
                </c:pt>
                <c:pt idx="4">
                  <c:v>180446</c:v>
                </c:pt>
              </c:numCache>
            </c:numRef>
          </c:val>
          <c:smooth val="0"/>
          <c:extLst>
            <c:ext xmlns:c16="http://schemas.microsoft.com/office/drawing/2014/chart" uri="{C3380CC4-5D6E-409C-BE32-E72D297353CC}">
              <c16:uniqueId val="{00000001-ACC5-41E2-8C9F-C00F1116C6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8.6199999999999992</c:v>
                </c:pt>
                <c:pt idx="1">
                  <c:v>14.81</c:v>
                </c:pt>
                <c:pt idx="2">
                  <c:v>12.58</c:v>
                </c:pt>
                <c:pt idx="3">
                  <c:v>14.44</c:v>
                </c:pt>
                <c:pt idx="4">
                  <c:v>11.64</c:v>
                </c:pt>
              </c:numCache>
            </c:numRef>
          </c:val>
          <c:extLst>
            <c:ext xmlns:c16="http://schemas.microsoft.com/office/drawing/2014/chart" uri="{C3380CC4-5D6E-409C-BE32-E72D297353CC}">
              <c16:uniqueId val="{00000000-BDE4-4479-9682-99F2677369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14.78</c:v>
                </c:pt>
                <c:pt idx="1">
                  <c:v>16.34</c:v>
                </c:pt>
                <c:pt idx="2">
                  <c:v>15.49</c:v>
                </c:pt>
                <c:pt idx="3">
                  <c:v>13.66</c:v>
                </c:pt>
                <c:pt idx="4">
                  <c:v>13.51</c:v>
                </c:pt>
              </c:numCache>
            </c:numRef>
          </c:val>
          <c:extLst>
            <c:ext xmlns:c16="http://schemas.microsoft.com/office/drawing/2014/chart" uri="{C3380CC4-5D6E-409C-BE32-E72D297353CC}">
              <c16:uniqueId val="{00000001-BDE4-4479-9682-99F2677369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0.78</c:v>
                </c:pt>
                <c:pt idx="1">
                  <c:v>9.2799999999999994</c:v>
                </c:pt>
                <c:pt idx="2">
                  <c:v>-1.45</c:v>
                </c:pt>
                <c:pt idx="3">
                  <c:v>-0.6</c:v>
                </c:pt>
                <c:pt idx="4">
                  <c:v>-2.63</c:v>
                </c:pt>
              </c:numCache>
            </c:numRef>
          </c:val>
          <c:smooth val="0"/>
          <c:extLst>
            <c:ext xmlns:c16="http://schemas.microsoft.com/office/drawing/2014/chart" uri="{C3380CC4-5D6E-409C-BE32-E72D297353CC}">
              <c16:uniqueId val="{00000002-BDE4-4479-9682-99F2677369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58E-4462-A37E-272C661533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8E-4462-A37E-272C661533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8E-4462-A37E-272C661533C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858E-4462-A37E-272C661533C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0.23</c:v>
                </c:pt>
                <c:pt idx="4">
                  <c:v>#N/A</c:v>
                </c:pt>
                <c:pt idx="5">
                  <c:v>0.13</c:v>
                </c:pt>
                <c:pt idx="6">
                  <c:v>#N/A</c:v>
                </c:pt>
                <c:pt idx="7">
                  <c:v>0</c:v>
                </c:pt>
                <c:pt idx="8">
                  <c:v>#N/A</c:v>
                </c:pt>
                <c:pt idx="9">
                  <c:v>0</c:v>
                </c:pt>
              </c:numCache>
            </c:numRef>
          </c:val>
          <c:extLst>
            <c:ext xmlns:c16="http://schemas.microsoft.com/office/drawing/2014/chart" uri="{C3380CC4-5D6E-409C-BE32-E72D297353CC}">
              <c16:uniqueId val="{00000004-858E-4462-A37E-272C661533C2}"/>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0.06</c:v>
                </c:pt>
                <c:pt idx="4">
                  <c:v>#N/A</c:v>
                </c:pt>
                <c:pt idx="5">
                  <c:v>7.0000000000000007E-2</c:v>
                </c:pt>
                <c:pt idx="6">
                  <c:v>#N/A</c:v>
                </c:pt>
                <c:pt idx="7">
                  <c:v>0.08</c:v>
                </c:pt>
                <c:pt idx="8">
                  <c:v>#N/A</c:v>
                </c:pt>
                <c:pt idx="9">
                  <c:v>0.11</c:v>
                </c:pt>
              </c:numCache>
            </c:numRef>
          </c:val>
          <c:extLst>
            <c:ext xmlns:c16="http://schemas.microsoft.com/office/drawing/2014/chart" uri="{C3380CC4-5D6E-409C-BE32-E72D297353CC}">
              <c16:uniqueId val="{00000005-858E-4462-A37E-272C661533C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0.06</c:v>
                </c:pt>
                <c:pt idx="4">
                  <c:v>#N/A</c:v>
                </c:pt>
                <c:pt idx="5">
                  <c:v>0.33</c:v>
                </c:pt>
                <c:pt idx="6">
                  <c:v>#N/A</c:v>
                </c:pt>
                <c:pt idx="7">
                  <c:v>0.52</c:v>
                </c:pt>
                <c:pt idx="8">
                  <c:v>#N/A</c:v>
                </c:pt>
                <c:pt idx="9">
                  <c:v>0.26</c:v>
                </c:pt>
              </c:numCache>
            </c:numRef>
          </c:val>
          <c:extLst>
            <c:ext xmlns:c16="http://schemas.microsoft.com/office/drawing/2014/chart" uri="{C3380CC4-5D6E-409C-BE32-E72D297353CC}">
              <c16:uniqueId val="{00000006-858E-4462-A37E-272C661533C2}"/>
            </c:ext>
          </c:extLst>
        </c:ser>
        <c:ser>
          <c:idx val="7"/>
          <c:order val="7"/>
          <c:tx>
            <c:strRef>
              <c:f>データシート!$A$34</c:f>
              <c:strCache>
                <c:ptCount val="1"/>
                <c:pt idx="0">
                  <c:v>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0.15</c:v>
                </c:pt>
                <c:pt idx="4">
                  <c:v>#N/A</c:v>
                </c:pt>
                <c:pt idx="5">
                  <c:v>0.08</c:v>
                </c:pt>
                <c:pt idx="6">
                  <c:v>#N/A</c:v>
                </c:pt>
                <c:pt idx="7">
                  <c:v>0.11</c:v>
                </c:pt>
                <c:pt idx="8">
                  <c:v>#N/A</c:v>
                </c:pt>
                <c:pt idx="9">
                  <c:v>0.32</c:v>
                </c:pt>
              </c:numCache>
            </c:numRef>
          </c:val>
          <c:extLst>
            <c:ext xmlns:c16="http://schemas.microsoft.com/office/drawing/2014/chart" uri="{C3380CC4-5D6E-409C-BE32-E72D297353CC}">
              <c16:uniqueId val="{00000007-858E-4462-A37E-272C661533C2}"/>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10.42</c:v>
                </c:pt>
                <c:pt idx="2">
                  <c:v>#N/A</c:v>
                </c:pt>
                <c:pt idx="3">
                  <c:v>8.81</c:v>
                </c:pt>
                <c:pt idx="4">
                  <c:v>#N/A</c:v>
                </c:pt>
                <c:pt idx="5">
                  <c:v>8.0399999999999991</c:v>
                </c:pt>
                <c:pt idx="6">
                  <c:v>#N/A</c:v>
                </c:pt>
                <c:pt idx="7">
                  <c:v>8.02</c:v>
                </c:pt>
                <c:pt idx="8">
                  <c:v>#N/A</c:v>
                </c:pt>
                <c:pt idx="9">
                  <c:v>8.3699999999999992</c:v>
                </c:pt>
              </c:numCache>
            </c:numRef>
          </c:val>
          <c:extLst>
            <c:ext xmlns:c16="http://schemas.microsoft.com/office/drawing/2014/chart" uri="{C3380CC4-5D6E-409C-BE32-E72D297353CC}">
              <c16:uniqueId val="{00000008-858E-4462-A37E-272C661533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8.61</c:v>
                </c:pt>
                <c:pt idx="2">
                  <c:v>#N/A</c:v>
                </c:pt>
                <c:pt idx="3">
                  <c:v>14.81</c:v>
                </c:pt>
                <c:pt idx="4">
                  <c:v>#N/A</c:v>
                </c:pt>
                <c:pt idx="5">
                  <c:v>12.58</c:v>
                </c:pt>
                <c:pt idx="6">
                  <c:v>#N/A</c:v>
                </c:pt>
                <c:pt idx="7">
                  <c:v>14.44</c:v>
                </c:pt>
                <c:pt idx="8">
                  <c:v>#N/A</c:v>
                </c:pt>
                <c:pt idx="9">
                  <c:v>11.64</c:v>
                </c:pt>
              </c:numCache>
            </c:numRef>
          </c:val>
          <c:extLst>
            <c:ext xmlns:c16="http://schemas.microsoft.com/office/drawing/2014/chart" uri="{C3380CC4-5D6E-409C-BE32-E72D297353CC}">
              <c16:uniqueId val="{00000009-858E-4462-A37E-272C661533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622</c:v>
                </c:pt>
                <c:pt idx="5">
                  <c:v>749</c:v>
                </c:pt>
                <c:pt idx="8">
                  <c:v>761</c:v>
                </c:pt>
                <c:pt idx="11">
                  <c:v>758</c:v>
                </c:pt>
                <c:pt idx="14">
                  <c:v>738</c:v>
                </c:pt>
              </c:numCache>
            </c:numRef>
          </c:val>
          <c:extLst>
            <c:ext xmlns:c16="http://schemas.microsoft.com/office/drawing/2014/chart" uri="{C3380CC4-5D6E-409C-BE32-E72D297353CC}">
              <c16:uniqueId val="{00000000-814E-4E06-9D07-C261F97CAA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4E-4E06-9D07-C261F97CAA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c:v>
                </c:pt>
                <c:pt idx="3">
                  <c:v>12</c:v>
                </c:pt>
                <c:pt idx="6">
                  <c:v>15</c:v>
                </c:pt>
                <c:pt idx="9">
                  <c:v>17</c:v>
                </c:pt>
                <c:pt idx="12">
                  <c:v>14</c:v>
                </c:pt>
              </c:numCache>
            </c:numRef>
          </c:val>
          <c:extLst>
            <c:ext xmlns:c16="http://schemas.microsoft.com/office/drawing/2014/chart" uri="{C3380CC4-5D6E-409C-BE32-E72D297353CC}">
              <c16:uniqueId val="{00000002-814E-4E06-9D07-C261F97CAA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c:v>
                </c:pt>
                <c:pt idx="6">
                  <c:v>2</c:v>
                </c:pt>
                <c:pt idx="9">
                  <c:v>2</c:v>
                </c:pt>
                <c:pt idx="12">
                  <c:v>2</c:v>
                </c:pt>
              </c:numCache>
            </c:numRef>
          </c:val>
          <c:extLst>
            <c:ext xmlns:c16="http://schemas.microsoft.com/office/drawing/2014/chart" uri="{C3380CC4-5D6E-409C-BE32-E72D297353CC}">
              <c16:uniqueId val="{00000003-814E-4E06-9D07-C261F97CAA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170</c:v>
                </c:pt>
                <c:pt idx="6">
                  <c:v>155</c:v>
                </c:pt>
                <c:pt idx="9">
                  <c:v>171</c:v>
                </c:pt>
                <c:pt idx="12">
                  <c:v>195</c:v>
                </c:pt>
              </c:numCache>
            </c:numRef>
          </c:val>
          <c:extLst>
            <c:ext xmlns:c16="http://schemas.microsoft.com/office/drawing/2014/chart" uri="{C3380CC4-5D6E-409C-BE32-E72D297353CC}">
              <c16:uniqueId val="{00000004-814E-4E06-9D07-C261F97CAA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4E-4E06-9D07-C261F97CAA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4E-4E06-9D07-C261F97CAA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776</c:v>
                </c:pt>
                <c:pt idx="3">
                  <c:v>862</c:v>
                </c:pt>
                <c:pt idx="6">
                  <c:v>913</c:v>
                </c:pt>
                <c:pt idx="9">
                  <c:v>909</c:v>
                </c:pt>
                <c:pt idx="12">
                  <c:v>880</c:v>
                </c:pt>
              </c:numCache>
            </c:numRef>
          </c:val>
          <c:extLst>
            <c:ext xmlns:c16="http://schemas.microsoft.com/office/drawing/2014/chart" uri="{C3380CC4-5D6E-409C-BE32-E72D297353CC}">
              <c16:uniqueId val="{00000007-814E-4E06-9D07-C261F97CAA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338</c:v>
                </c:pt>
                <c:pt idx="2">
                  <c:v>#N/A</c:v>
                </c:pt>
                <c:pt idx="3">
                  <c:v>#N/A</c:v>
                </c:pt>
                <c:pt idx="4">
                  <c:v>296</c:v>
                </c:pt>
                <c:pt idx="5">
                  <c:v>#N/A</c:v>
                </c:pt>
                <c:pt idx="6">
                  <c:v>#N/A</c:v>
                </c:pt>
                <c:pt idx="7">
                  <c:v>324</c:v>
                </c:pt>
                <c:pt idx="8">
                  <c:v>#N/A</c:v>
                </c:pt>
                <c:pt idx="9">
                  <c:v>#N/A</c:v>
                </c:pt>
                <c:pt idx="10">
                  <c:v>341</c:v>
                </c:pt>
                <c:pt idx="11">
                  <c:v>#N/A</c:v>
                </c:pt>
                <c:pt idx="12">
                  <c:v>#N/A</c:v>
                </c:pt>
                <c:pt idx="13">
                  <c:v>353</c:v>
                </c:pt>
                <c:pt idx="14">
                  <c:v>#N/A</c:v>
                </c:pt>
              </c:numCache>
            </c:numRef>
          </c:val>
          <c:smooth val="0"/>
          <c:extLst>
            <c:ext xmlns:c16="http://schemas.microsoft.com/office/drawing/2014/chart" uri="{C3380CC4-5D6E-409C-BE32-E72D297353CC}">
              <c16:uniqueId val="{00000008-814E-4E06-9D07-C261F97CAA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6830</c:v>
                </c:pt>
                <c:pt idx="5">
                  <c:v>6567</c:v>
                </c:pt>
                <c:pt idx="8">
                  <c:v>6178</c:v>
                </c:pt>
                <c:pt idx="11">
                  <c:v>5777</c:v>
                </c:pt>
                <c:pt idx="14">
                  <c:v>5410</c:v>
                </c:pt>
              </c:numCache>
            </c:numRef>
          </c:val>
          <c:extLst>
            <c:ext xmlns:c16="http://schemas.microsoft.com/office/drawing/2014/chart" uri="{C3380CC4-5D6E-409C-BE32-E72D297353CC}">
              <c16:uniqueId val="{00000000-AE37-4BE5-A760-0CD023657F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c:v>
                </c:pt>
                <c:pt idx="5">
                  <c:v>345</c:v>
                </c:pt>
                <c:pt idx="8">
                  <c:v>285</c:v>
                </c:pt>
                <c:pt idx="11">
                  <c:v>224</c:v>
                </c:pt>
                <c:pt idx="14">
                  <c:v>167</c:v>
                </c:pt>
              </c:numCache>
            </c:numRef>
          </c:val>
          <c:extLst>
            <c:ext xmlns:c16="http://schemas.microsoft.com/office/drawing/2014/chart" uri="{C3380CC4-5D6E-409C-BE32-E72D297353CC}">
              <c16:uniqueId val="{00000001-AE37-4BE5-A760-0CD023657F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3441</c:v>
                </c:pt>
                <c:pt idx="5">
                  <c:v>3252</c:v>
                </c:pt>
                <c:pt idx="8">
                  <c:v>3680</c:v>
                </c:pt>
                <c:pt idx="11">
                  <c:v>3728</c:v>
                </c:pt>
                <c:pt idx="14">
                  <c:v>3687</c:v>
                </c:pt>
              </c:numCache>
            </c:numRef>
          </c:val>
          <c:extLst>
            <c:ext xmlns:c16="http://schemas.microsoft.com/office/drawing/2014/chart" uri="{C3380CC4-5D6E-409C-BE32-E72D297353CC}">
              <c16:uniqueId val="{00000002-AE37-4BE5-A760-0CD023657F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37-4BE5-A760-0CD023657F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37-4BE5-A760-0CD023657F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37-4BE5-A760-0CD023657F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980</c:v>
                </c:pt>
                <c:pt idx="3">
                  <c:v>1008</c:v>
                </c:pt>
                <c:pt idx="6">
                  <c:v>942</c:v>
                </c:pt>
                <c:pt idx="9">
                  <c:v>915</c:v>
                </c:pt>
                <c:pt idx="12">
                  <c:v>881</c:v>
                </c:pt>
              </c:numCache>
            </c:numRef>
          </c:val>
          <c:extLst>
            <c:ext xmlns:c16="http://schemas.microsoft.com/office/drawing/2014/chart" uri="{C3380CC4-5D6E-409C-BE32-E72D297353CC}">
              <c16:uniqueId val="{00000006-AE37-4BE5-A760-0CD023657F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c:v>
                </c:pt>
                <c:pt idx="3">
                  <c:v>8</c:v>
                </c:pt>
                <c:pt idx="6">
                  <c:v>11</c:v>
                </c:pt>
                <c:pt idx="9">
                  <c:v>8</c:v>
                </c:pt>
                <c:pt idx="12">
                  <c:v>6</c:v>
                </c:pt>
              </c:numCache>
            </c:numRef>
          </c:val>
          <c:extLst>
            <c:ext xmlns:c16="http://schemas.microsoft.com/office/drawing/2014/chart" uri="{C3380CC4-5D6E-409C-BE32-E72D297353CC}">
              <c16:uniqueId val="{00000007-AE37-4BE5-A760-0CD023657F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1446</c:v>
                </c:pt>
                <c:pt idx="3">
                  <c:v>1362</c:v>
                </c:pt>
                <c:pt idx="6">
                  <c:v>1254</c:v>
                </c:pt>
                <c:pt idx="9">
                  <c:v>1219</c:v>
                </c:pt>
                <c:pt idx="12">
                  <c:v>1135</c:v>
                </c:pt>
              </c:numCache>
            </c:numRef>
          </c:val>
          <c:extLst>
            <c:ext xmlns:c16="http://schemas.microsoft.com/office/drawing/2014/chart" uri="{C3380CC4-5D6E-409C-BE32-E72D297353CC}">
              <c16:uniqueId val="{00000008-AE37-4BE5-A760-0CD023657F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37-4BE5-A760-0CD023657F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7969</c:v>
                </c:pt>
                <c:pt idx="3">
                  <c:v>7583</c:v>
                </c:pt>
                <c:pt idx="6">
                  <c:v>7040</c:v>
                </c:pt>
                <c:pt idx="9">
                  <c:v>6436</c:v>
                </c:pt>
                <c:pt idx="12">
                  <c:v>5922</c:v>
                </c:pt>
              </c:numCache>
            </c:numRef>
          </c:val>
          <c:extLst>
            <c:ext xmlns:c16="http://schemas.microsoft.com/office/drawing/2014/chart" uri="{C3380CC4-5D6E-409C-BE32-E72D297353CC}">
              <c16:uniqueId val="{0000000A-AE37-4BE5-A760-0CD023657F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81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37-4BE5-A760-0CD023657F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655</c:v>
                </c:pt>
                <c:pt idx="1">
                  <c:v>565</c:v>
                </c:pt>
                <c:pt idx="2">
                  <c:v>565</c:v>
                </c:pt>
              </c:numCache>
            </c:numRef>
          </c:val>
          <c:extLst>
            <c:ext xmlns:c16="http://schemas.microsoft.com/office/drawing/2014/chart" uri="{C3380CC4-5D6E-409C-BE32-E72D297353CC}">
              <c16:uniqueId val="{00000000-5695-4A90-9FF2-33996E4BFD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1034</c:v>
                </c:pt>
                <c:pt idx="1">
                  <c:v>1134</c:v>
                </c:pt>
                <c:pt idx="2">
                  <c:v>1148</c:v>
                </c:pt>
              </c:numCache>
            </c:numRef>
          </c:val>
          <c:extLst>
            <c:ext xmlns:c16="http://schemas.microsoft.com/office/drawing/2014/chart" uri="{C3380CC4-5D6E-409C-BE32-E72D297353CC}">
              <c16:uniqueId val="{00000001-5695-4A90-9FF2-33996E4BFD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1969</c:v>
                </c:pt>
                <c:pt idx="1">
                  <c:v>1994</c:v>
                </c:pt>
                <c:pt idx="2">
                  <c:v>1949</c:v>
                </c:pt>
              </c:numCache>
            </c:numRef>
          </c:val>
          <c:extLst>
            <c:ext xmlns:c16="http://schemas.microsoft.com/office/drawing/2014/chart" uri="{C3380CC4-5D6E-409C-BE32-E72D297353CC}">
              <c16:uniqueId val="{00000002-5695-4A90-9FF2-33996E4BFD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5,061
4,956
402.88
8,284,844
7,782,570
487,226
4,184,081
5,922,190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ではあるが、税収の伸びに過度の期待が持てない状況のなか、人件費や物件費を始めとする歳出削減に努めるのはもちろん、受益者負担の見直しや確実な徴収による歳入確保など、財政基盤を強化するための取り組みを積極的に推進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81845</xdr:rowOff>
    </xdr:to>
    <xdr:cxnSp macro="">
      <xdr:nvCxnSpPr>
        <xdr:cNvPr id="68" name="直線コネクタ 67"/>
        <xdr:cNvCxnSpPr/>
      </xdr:nvCxnSpPr>
      <xdr:spPr>
        <a:xfrm>
          <a:off x="4114800" y="745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4" name="直線コネクタ 73"/>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行財政改革に取り組んだ結果、令和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年度は経常収支比率が減少したが、燃料費や物価高騰の影響により、物件費・維持補修費等経常経費の支出が嵩んだことで、令和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年度は増加となった。令和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引続き物価高騰等の影響が見られたものの、新たな財源確保により僅かに良化となった。今後も物価高騰の情勢が続くことが見込まれるが、経常経費削減に向け、継続して行財政改革に取り組み、町民サービスの向上と財政基盤の強化を図りながら、未来を見据えた安定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5842</xdr:rowOff>
    </xdr:to>
    <xdr:cxnSp macro="">
      <xdr:nvCxnSpPr>
        <xdr:cNvPr id="129" name="直線コネクタ 128"/>
        <xdr:cNvCxnSpPr/>
      </xdr:nvCxnSpPr>
      <xdr:spPr>
        <a:xfrm flipV="1">
          <a:off x="4114800" y="106309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27686</xdr:rowOff>
    </xdr:from>
    <xdr:to>
      <xdr:col>19</xdr:col>
      <xdr:colOff>133350</xdr:colOff>
      <xdr:row>62</xdr:row>
      <xdr:rowOff>5842</xdr:rowOff>
    </xdr:to>
    <xdr:cxnSp macro="">
      <xdr:nvCxnSpPr>
        <xdr:cNvPr id="132" name="直線コネクタ 131"/>
        <xdr:cNvCxnSpPr/>
      </xdr:nvCxnSpPr>
      <xdr:spPr>
        <a:xfrm>
          <a:off x="3225800" y="1048613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27686</xdr:rowOff>
    </xdr:from>
    <xdr:to>
      <xdr:col>15</xdr:col>
      <xdr:colOff>82550</xdr:colOff>
      <xdr:row>61</xdr:row>
      <xdr:rowOff>109728</xdr:rowOff>
    </xdr:to>
    <xdr:cxnSp macro="">
      <xdr:nvCxnSpPr>
        <xdr:cNvPr id="135" name="直線コネクタ 134"/>
        <xdr:cNvCxnSpPr/>
      </xdr:nvCxnSpPr>
      <xdr:spPr>
        <a:xfrm flipV="1">
          <a:off x="2336800" y="1048613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37" name="テキスト ボックス 136"/>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109728</xdr:rowOff>
    </xdr:from>
    <xdr:to>
      <xdr:col>11</xdr:col>
      <xdr:colOff>31750</xdr:colOff>
      <xdr:row>62</xdr:row>
      <xdr:rowOff>87884</xdr:rowOff>
    </xdr:to>
    <xdr:cxnSp macro="">
      <xdr:nvCxnSpPr>
        <xdr:cNvPr id="138" name="直線コネクタ 137"/>
        <xdr:cNvCxnSpPr/>
      </xdr:nvCxnSpPr>
      <xdr:spPr>
        <a:xfrm flipV="1">
          <a:off x="1447800" y="1056817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48" name="楕円 147"/>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138193</xdr:rowOff>
    </xdr:from>
    <xdr:ext cx="762000" cy="259045"/>
    <xdr:sp macro="" textlink="">
      <xdr:nvSpPr>
        <xdr:cNvPr id="149" name="財政構造の弾力性該当値テキスト"/>
        <xdr:cNvSpPr txBox="1"/>
      </xdr:nvSpPr>
      <xdr:spPr>
        <a:xfrm>
          <a:off x="5041900" y="104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0" name="楕円 149"/>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1" name="テキスト ボックス 150"/>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148336</xdr:rowOff>
    </xdr:from>
    <xdr:to>
      <xdr:col>15</xdr:col>
      <xdr:colOff>133350</xdr:colOff>
      <xdr:row>61</xdr:row>
      <xdr:rowOff>78486</xdr:rowOff>
    </xdr:to>
    <xdr:sp macro="" textlink="">
      <xdr:nvSpPr>
        <xdr:cNvPr id="152" name="楕円 151"/>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53" name="テキスト ボックス 152"/>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58928</xdr:rowOff>
    </xdr:from>
    <xdr:to>
      <xdr:col>11</xdr:col>
      <xdr:colOff>82550</xdr:colOff>
      <xdr:row>61</xdr:row>
      <xdr:rowOff>160528</xdr:rowOff>
    </xdr:to>
    <xdr:sp macro="" textlink="">
      <xdr:nvSpPr>
        <xdr:cNvPr id="154" name="楕円 153"/>
        <xdr:cNvSpPr/>
      </xdr:nvSpPr>
      <xdr:spPr>
        <a:xfrm>
          <a:off x="2286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170705</xdr:rowOff>
    </xdr:from>
    <xdr:ext cx="762000" cy="259045"/>
    <xdr:sp macro="" textlink="">
      <xdr:nvSpPr>
        <xdr:cNvPr id="155" name="テキスト ボックス 154"/>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37084</xdr:rowOff>
    </xdr:from>
    <xdr:to>
      <xdr:col>7</xdr:col>
      <xdr:colOff>31750</xdr:colOff>
      <xdr:row>62</xdr:row>
      <xdr:rowOff>138684</xdr:rowOff>
    </xdr:to>
    <xdr:sp macro="" textlink="">
      <xdr:nvSpPr>
        <xdr:cNvPr id="156" name="楕円 155"/>
        <xdr:cNvSpPr/>
      </xdr:nvSpPr>
      <xdr:spPr>
        <a:xfrm>
          <a:off x="1397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148861</xdr:rowOff>
    </xdr:from>
    <xdr:ext cx="762000" cy="259045"/>
    <xdr:sp macro="" textlink="">
      <xdr:nvSpPr>
        <xdr:cNvPr id="157" name="テキスト ボックス 156"/>
        <xdr:cNvSpPr txBox="1"/>
      </xdr:nvSpPr>
      <xdr:spPr>
        <a:xfrm>
          <a:off x="1066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については類似団体平均を上回っているが、主に人件費によるものでこども園や体育施設・美術館等、直営で行っている施設の存在や会計年度任用職員制度に伴う人件費増加が一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加えて、適正な定員管理や業務効率の向上等、取り組むべき項目も多いが、これらについて継続的に協議し、行政コスト削減に向けた努力を続ける。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18135</xdr:rowOff>
    </xdr:from>
    <xdr:to>
      <xdr:col>23</xdr:col>
      <xdr:colOff>133350</xdr:colOff>
      <xdr:row>89</xdr:row>
      <xdr:rowOff>120176</xdr:rowOff>
    </xdr:to>
    <xdr:cxnSp macro="">
      <xdr:nvCxnSpPr>
        <xdr:cNvPr id="194" name="直線コネクタ 193"/>
        <xdr:cNvCxnSpPr/>
      </xdr:nvCxnSpPr>
      <xdr:spPr>
        <a:xfrm>
          <a:off x="4114800" y="15277185"/>
          <a:ext cx="838200" cy="10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155653</xdr:rowOff>
    </xdr:from>
    <xdr:to>
      <xdr:col>19</xdr:col>
      <xdr:colOff>133350</xdr:colOff>
      <xdr:row>89</xdr:row>
      <xdr:rowOff>18135</xdr:rowOff>
    </xdr:to>
    <xdr:cxnSp macro="">
      <xdr:nvCxnSpPr>
        <xdr:cNvPr id="197" name="直線コネクタ 196"/>
        <xdr:cNvCxnSpPr/>
      </xdr:nvCxnSpPr>
      <xdr:spPr>
        <a:xfrm>
          <a:off x="3225800" y="15071803"/>
          <a:ext cx="889000" cy="20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67887</xdr:rowOff>
    </xdr:from>
    <xdr:to>
      <xdr:col>15</xdr:col>
      <xdr:colOff>82550</xdr:colOff>
      <xdr:row>87</xdr:row>
      <xdr:rowOff>155653</xdr:rowOff>
    </xdr:to>
    <xdr:cxnSp macro="">
      <xdr:nvCxnSpPr>
        <xdr:cNvPr id="200" name="直線コネクタ 199"/>
        <xdr:cNvCxnSpPr/>
      </xdr:nvCxnSpPr>
      <xdr:spPr>
        <a:xfrm>
          <a:off x="2336800" y="14984037"/>
          <a:ext cx="889000" cy="8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15126</xdr:rowOff>
    </xdr:from>
    <xdr:to>
      <xdr:col>11</xdr:col>
      <xdr:colOff>31750</xdr:colOff>
      <xdr:row>87</xdr:row>
      <xdr:rowOff>67887</xdr:rowOff>
    </xdr:to>
    <xdr:cxnSp macro="">
      <xdr:nvCxnSpPr>
        <xdr:cNvPr id="203" name="直線コネクタ 202"/>
        <xdr:cNvCxnSpPr/>
      </xdr:nvCxnSpPr>
      <xdr:spPr>
        <a:xfrm>
          <a:off x="1447800" y="14931276"/>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69376</xdr:rowOff>
    </xdr:from>
    <xdr:to>
      <xdr:col>23</xdr:col>
      <xdr:colOff>184150</xdr:colOff>
      <xdr:row>89</xdr:row>
      <xdr:rowOff>170976</xdr:rowOff>
    </xdr:to>
    <xdr:sp macro="" textlink="">
      <xdr:nvSpPr>
        <xdr:cNvPr id="213" name="楕円 212"/>
        <xdr:cNvSpPr/>
      </xdr:nvSpPr>
      <xdr:spPr>
        <a:xfrm>
          <a:off x="4902200" y="153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136703</xdr:rowOff>
    </xdr:from>
    <xdr:ext cx="762000" cy="259045"/>
    <xdr:sp macro="" textlink="">
      <xdr:nvSpPr>
        <xdr:cNvPr id="214" name="人件費・物件費等の状況該当値テキスト"/>
        <xdr:cNvSpPr txBox="1"/>
      </xdr:nvSpPr>
      <xdr:spPr>
        <a:xfrm>
          <a:off x="5041900" y="152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138785</xdr:rowOff>
    </xdr:from>
    <xdr:to>
      <xdr:col>19</xdr:col>
      <xdr:colOff>184150</xdr:colOff>
      <xdr:row>89</xdr:row>
      <xdr:rowOff>68935</xdr:rowOff>
    </xdr:to>
    <xdr:sp macro="" textlink="">
      <xdr:nvSpPr>
        <xdr:cNvPr id="215" name="楕円 214"/>
        <xdr:cNvSpPr/>
      </xdr:nvSpPr>
      <xdr:spPr>
        <a:xfrm>
          <a:off x="4064000" y="152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53712</xdr:rowOff>
    </xdr:from>
    <xdr:ext cx="736600" cy="259045"/>
    <xdr:sp macro="" textlink="">
      <xdr:nvSpPr>
        <xdr:cNvPr id="216" name="テキスト ボックス 215"/>
        <xdr:cNvSpPr txBox="1"/>
      </xdr:nvSpPr>
      <xdr:spPr>
        <a:xfrm>
          <a:off x="3733800" y="153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104853</xdr:rowOff>
    </xdr:from>
    <xdr:to>
      <xdr:col>15</xdr:col>
      <xdr:colOff>133350</xdr:colOff>
      <xdr:row>88</xdr:row>
      <xdr:rowOff>35003</xdr:rowOff>
    </xdr:to>
    <xdr:sp macro="" textlink="">
      <xdr:nvSpPr>
        <xdr:cNvPr id="217" name="楕円 216"/>
        <xdr:cNvSpPr/>
      </xdr:nvSpPr>
      <xdr:spPr>
        <a:xfrm>
          <a:off x="3175000" y="150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19780</xdr:rowOff>
    </xdr:from>
    <xdr:ext cx="762000" cy="259045"/>
    <xdr:sp macro="" textlink="">
      <xdr:nvSpPr>
        <xdr:cNvPr id="218" name="テキスト ボックス 217"/>
        <xdr:cNvSpPr txBox="1"/>
      </xdr:nvSpPr>
      <xdr:spPr>
        <a:xfrm>
          <a:off x="2844800" y="1510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17087</xdr:rowOff>
    </xdr:from>
    <xdr:to>
      <xdr:col>11</xdr:col>
      <xdr:colOff>82550</xdr:colOff>
      <xdr:row>87</xdr:row>
      <xdr:rowOff>118687</xdr:rowOff>
    </xdr:to>
    <xdr:sp macro="" textlink="">
      <xdr:nvSpPr>
        <xdr:cNvPr id="219" name="楕円 218"/>
        <xdr:cNvSpPr/>
      </xdr:nvSpPr>
      <xdr:spPr>
        <a:xfrm>
          <a:off x="2286000" y="149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103464</xdr:rowOff>
    </xdr:from>
    <xdr:ext cx="762000" cy="259045"/>
    <xdr:sp macro="" textlink="">
      <xdr:nvSpPr>
        <xdr:cNvPr id="220" name="テキスト ボックス 219"/>
        <xdr:cNvSpPr txBox="1"/>
      </xdr:nvSpPr>
      <xdr:spPr>
        <a:xfrm>
          <a:off x="1955800" y="1501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135776</xdr:rowOff>
    </xdr:from>
    <xdr:to>
      <xdr:col>7</xdr:col>
      <xdr:colOff>31750</xdr:colOff>
      <xdr:row>87</xdr:row>
      <xdr:rowOff>65926</xdr:rowOff>
    </xdr:to>
    <xdr:sp macro="" textlink="">
      <xdr:nvSpPr>
        <xdr:cNvPr id="221" name="楕円 220"/>
        <xdr:cNvSpPr/>
      </xdr:nvSpPr>
      <xdr:spPr>
        <a:xfrm>
          <a:off x="1397000" y="1488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50703</xdr:rowOff>
    </xdr:from>
    <xdr:ext cx="762000" cy="259045"/>
    <xdr:sp macro="" textlink="">
      <xdr:nvSpPr>
        <xdr:cNvPr id="222" name="テキスト ボックス 221"/>
        <xdr:cNvSpPr txBox="1"/>
      </xdr:nvSpPr>
      <xdr:spPr>
        <a:xfrm>
          <a:off x="1066800" y="1496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従来から、給与体系については低水準にあったが、他の自治体において独自削減を実施するなどの要因により類似団体平均を上回る傾向が続き、結果として本年度は全国町村平均を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ポイント上回った。これまで同様、給与改定については国公準拠を基本としながら、各種手当の総点検を行い、より一層の給与の適正化に努める。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141816</xdr:rowOff>
    </xdr:to>
    <xdr:cxnSp macro="">
      <xdr:nvCxnSpPr>
        <xdr:cNvPr id="256" name="直線コネクタ 255"/>
        <xdr:cNvCxnSpPr/>
      </xdr:nvCxnSpPr>
      <xdr:spPr>
        <a:xfrm flipV="1">
          <a:off x="16179800" y="1484630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10584</xdr:rowOff>
    </xdr:to>
    <xdr:cxnSp macro="">
      <xdr:nvCxnSpPr>
        <xdr:cNvPr id="259" name="直線コネクタ 258"/>
        <xdr:cNvCxnSpPr/>
      </xdr:nvCxnSpPr>
      <xdr:spPr>
        <a:xfrm flipV="1">
          <a:off x="15290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37395</xdr:rowOff>
    </xdr:to>
    <xdr:cxnSp macro="">
      <xdr:nvCxnSpPr>
        <xdr:cNvPr id="262" name="直線コネクタ 261"/>
        <xdr:cNvCxnSpPr/>
      </xdr:nvCxnSpPr>
      <xdr:spPr>
        <a:xfrm flipV="1">
          <a:off x="14401800" y="149267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5" name="直線コネクタ 264"/>
        <xdr:cNvCxnSpPr/>
      </xdr:nvCxnSpPr>
      <xdr:spPr>
        <a:xfrm>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5" name="楕円 274"/>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6"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77" name="楕円 276"/>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78" name="テキスト ボックス 277"/>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9" name="楕円 278"/>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0" name="テキスト ボックス 279"/>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1" name="楕円 280"/>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2" name="テキスト ボックス 281"/>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144639</xdr:rowOff>
    </xdr:from>
    <xdr:to>
      <xdr:col>64</xdr:col>
      <xdr:colOff>152400</xdr:colOff>
      <xdr:row>87</xdr:row>
      <xdr:rowOff>74789</xdr:rowOff>
    </xdr:to>
    <xdr:sp macro="" textlink="">
      <xdr:nvSpPr>
        <xdr:cNvPr id="283" name="楕円 282"/>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59566</xdr:rowOff>
    </xdr:from>
    <xdr:ext cx="762000" cy="259045"/>
    <xdr:sp macro="" textlink="">
      <xdr:nvSpPr>
        <xdr:cNvPr id="284" name="テキスト ボックス 283"/>
        <xdr:cNvSpPr txBox="1"/>
      </xdr:nvSpPr>
      <xdr:spPr>
        <a:xfrm>
          <a:off x="13131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直営施設を多数有することから、類似団体平均を大きく上回っているが、職員数の適正化については定員管理のあり方や、指定管理者制度の導入も視野に入れた施設運営の見直し等も含めて継続的に協議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137947</xdr:rowOff>
    </xdr:from>
    <xdr:to>
      <xdr:col>81</xdr:col>
      <xdr:colOff>44450</xdr:colOff>
      <xdr:row>63</xdr:row>
      <xdr:rowOff>160147</xdr:rowOff>
    </xdr:to>
    <xdr:cxnSp macro="">
      <xdr:nvCxnSpPr>
        <xdr:cNvPr id="317" name="直線コネクタ 316"/>
        <xdr:cNvCxnSpPr/>
      </xdr:nvCxnSpPr>
      <xdr:spPr>
        <a:xfrm>
          <a:off x="16179800" y="10939297"/>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116230</xdr:rowOff>
    </xdr:from>
    <xdr:to>
      <xdr:col>77</xdr:col>
      <xdr:colOff>44450</xdr:colOff>
      <xdr:row>63</xdr:row>
      <xdr:rowOff>137947</xdr:rowOff>
    </xdr:to>
    <xdr:cxnSp macro="">
      <xdr:nvCxnSpPr>
        <xdr:cNvPr id="320" name="直線コネクタ 319"/>
        <xdr:cNvCxnSpPr/>
      </xdr:nvCxnSpPr>
      <xdr:spPr>
        <a:xfrm>
          <a:off x="15290800" y="1091758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111404</xdr:rowOff>
    </xdr:from>
    <xdr:to>
      <xdr:col>72</xdr:col>
      <xdr:colOff>203200</xdr:colOff>
      <xdr:row>63</xdr:row>
      <xdr:rowOff>116230</xdr:rowOff>
    </xdr:to>
    <xdr:cxnSp macro="">
      <xdr:nvCxnSpPr>
        <xdr:cNvPr id="323" name="直線コネクタ 322"/>
        <xdr:cNvCxnSpPr/>
      </xdr:nvCxnSpPr>
      <xdr:spPr>
        <a:xfrm>
          <a:off x="14401800" y="1091275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99822</xdr:rowOff>
    </xdr:from>
    <xdr:to>
      <xdr:col>68</xdr:col>
      <xdr:colOff>152400</xdr:colOff>
      <xdr:row>63</xdr:row>
      <xdr:rowOff>111404</xdr:rowOff>
    </xdr:to>
    <xdr:cxnSp macro="">
      <xdr:nvCxnSpPr>
        <xdr:cNvPr id="326" name="直線コネクタ 325"/>
        <xdr:cNvCxnSpPr/>
      </xdr:nvCxnSpPr>
      <xdr:spPr>
        <a:xfrm>
          <a:off x="13512800" y="109011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109347</xdr:rowOff>
    </xdr:from>
    <xdr:to>
      <xdr:col>81</xdr:col>
      <xdr:colOff>95250</xdr:colOff>
      <xdr:row>64</xdr:row>
      <xdr:rowOff>39497</xdr:rowOff>
    </xdr:to>
    <xdr:sp macro="" textlink="">
      <xdr:nvSpPr>
        <xdr:cNvPr id="336" name="楕円 335"/>
        <xdr:cNvSpPr/>
      </xdr:nvSpPr>
      <xdr:spPr>
        <a:xfrm>
          <a:off x="16967200" y="109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81424</xdr:rowOff>
    </xdr:from>
    <xdr:ext cx="762000" cy="259045"/>
    <xdr:sp macro="" textlink="">
      <xdr:nvSpPr>
        <xdr:cNvPr id="337" name="定員管理の状況該当値テキスト"/>
        <xdr:cNvSpPr txBox="1"/>
      </xdr:nvSpPr>
      <xdr:spPr>
        <a:xfrm>
          <a:off x="17106900" y="1088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87147</xdr:rowOff>
    </xdr:from>
    <xdr:to>
      <xdr:col>77</xdr:col>
      <xdr:colOff>95250</xdr:colOff>
      <xdr:row>64</xdr:row>
      <xdr:rowOff>17297</xdr:rowOff>
    </xdr:to>
    <xdr:sp macro="" textlink="">
      <xdr:nvSpPr>
        <xdr:cNvPr id="338" name="楕円 337"/>
        <xdr:cNvSpPr/>
      </xdr:nvSpPr>
      <xdr:spPr>
        <a:xfrm>
          <a:off x="16129000" y="108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2074</xdr:rowOff>
    </xdr:from>
    <xdr:ext cx="736600" cy="259045"/>
    <xdr:sp macro="" textlink="">
      <xdr:nvSpPr>
        <xdr:cNvPr id="339" name="テキスト ボックス 338"/>
        <xdr:cNvSpPr txBox="1"/>
      </xdr:nvSpPr>
      <xdr:spPr>
        <a:xfrm>
          <a:off x="15798800" y="10974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65430</xdr:rowOff>
    </xdr:from>
    <xdr:to>
      <xdr:col>73</xdr:col>
      <xdr:colOff>44450</xdr:colOff>
      <xdr:row>63</xdr:row>
      <xdr:rowOff>167030</xdr:rowOff>
    </xdr:to>
    <xdr:sp macro="" textlink="">
      <xdr:nvSpPr>
        <xdr:cNvPr id="340" name="楕円 339"/>
        <xdr:cNvSpPr/>
      </xdr:nvSpPr>
      <xdr:spPr>
        <a:xfrm>
          <a:off x="15240000" y="108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151807</xdr:rowOff>
    </xdr:from>
    <xdr:ext cx="762000" cy="259045"/>
    <xdr:sp macro="" textlink="">
      <xdr:nvSpPr>
        <xdr:cNvPr id="341" name="テキスト ボックス 340"/>
        <xdr:cNvSpPr txBox="1"/>
      </xdr:nvSpPr>
      <xdr:spPr>
        <a:xfrm>
          <a:off x="14909800" y="109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60604</xdr:rowOff>
    </xdr:from>
    <xdr:to>
      <xdr:col>68</xdr:col>
      <xdr:colOff>203200</xdr:colOff>
      <xdr:row>63</xdr:row>
      <xdr:rowOff>162204</xdr:rowOff>
    </xdr:to>
    <xdr:sp macro="" textlink="">
      <xdr:nvSpPr>
        <xdr:cNvPr id="342" name="楕円 341"/>
        <xdr:cNvSpPr/>
      </xdr:nvSpPr>
      <xdr:spPr>
        <a:xfrm>
          <a:off x="14351000" y="1086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146981</xdr:rowOff>
    </xdr:from>
    <xdr:ext cx="762000" cy="259045"/>
    <xdr:sp macro="" textlink="">
      <xdr:nvSpPr>
        <xdr:cNvPr id="343" name="テキスト ボックス 342"/>
        <xdr:cNvSpPr txBox="1"/>
      </xdr:nvSpPr>
      <xdr:spPr>
        <a:xfrm>
          <a:off x="14020800" y="1094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49022</xdr:rowOff>
    </xdr:from>
    <xdr:to>
      <xdr:col>64</xdr:col>
      <xdr:colOff>152400</xdr:colOff>
      <xdr:row>63</xdr:row>
      <xdr:rowOff>150622</xdr:rowOff>
    </xdr:to>
    <xdr:sp macro="" textlink="">
      <xdr:nvSpPr>
        <xdr:cNvPr id="344" name="楕円 343"/>
        <xdr:cNvSpPr/>
      </xdr:nvSpPr>
      <xdr:spPr>
        <a:xfrm>
          <a:off x="13462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135399</xdr:rowOff>
    </xdr:from>
    <xdr:ext cx="762000" cy="259045"/>
    <xdr:sp macro="" textlink="">
      <xdr:nvSpPr>
        <xdr:cNvPr id="345" name="テキスト ボックス 344"/>
        <xdr:cNvSpPr txBox="1"/>
      </xdr:nvSpPr>
      <xdr:spPr>
        <a:xfrm>
          <a:off x="13131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な施設の整備事業等が継続したため上昇傾向にあったが、近年は行財政改革により改善傾向にあったものの、簡易水道特別会計や下水道特別会計が公営企業会計移行に伴い、特別会計の繰入金が増加したことから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ポイントの増加となった。借り換えや繰上げ償還の選択や今後の事業の実施など全体的なバランスを見極めながら比率の上昇を抑制するよう努める。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102870</xdr:rowOff>
    </xdr:to>
    <xdr:cxnSp macro="">
      <xdr:nvCxnSpPr>
        <xdr:cNvPr id="379" name="直線コネクタ 378"/>
        <xdr:cNvCxnSpPr/>
      </xdr:nvCxnSpPr>
      <xdr:spPr>
        <a:xfrm>
          <a:off x="16179800" y="69286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94827</xdr:rowOff>
    </xdr:to>
    <xdr:cxnSp macro="">
      <xdr:nvCxnSpPr>
        <xdr:cNvPr id="382" name="直線コネクタ 381"/>
        <xdr:cNvCxnSpPr/>
      </xdr:nvCxnSpPr>
      <xdr:spPr>
        <a:xfrm flipV="1">
          <a:off x="15290800" y="692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151130</xdr:rowOff>
    </xdr:to>
    <xdr:cxnSp macro="">
      <xdr:nvCxnSpPr>
        <xdr:cNvPr id="385" name="直線コネクタ 384"/>
        <xdr:cNvCxnSpPr/>
      </xdr:nvCxnSpPr>
      <xdr:spPr>
        <a:xfrm flipV="1">
          <a:off x="14401800" y="695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167217</xdr:rowOff>
    </xdr:to>
    <xdr:cxnSp macro="">
      <xdr:nvCxnSpPr>
        <xdr:cNvPr id="388" name="直線コネクタ 387"/>
        <xdr:cNvCxnSpPr/>
      </xdr:nvCxnSpPr>
      <xdr:spPr>
        <a:xfrm flipV="1">
          <a:off x="13512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8" name="楕円 397"/>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399" name="公債費負担の状況該当値テキスト"/>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400" name="楕円 399"/>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106273</xdr:rowOff>
    </xdr:from>
    <xdr:ext cx="736600" cy="259045"/>
    <xdr:sp macro="" textlink="">
      <xdr:nvSpPr>
        <xdr:cNvPr id="401" name="テキスト ボックス 400"/>
        <xdr:cNvSpPr txBox="1"/>
      </xdr:nvSpPr>
      <xdr:spPr>
        <a:xfrm>
          <a:off x="15798800" y="696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44027</xdr:rowOff>
    </xdr:from>
    <xdr:to>
      <xdr:col>73</xdr:col>
      <xdr:colOff>44450</xdr:colOff>
      <xdr:row>40</xdr:row>
      <xdr:rowOff>145627</xdr:rowOff>
    </xdr:to>
    <xdr:sp macro="" textlink="">
      <xdr:nvSpPr>
        <xdr:cNvPr id="402" name="楕円 401"/>
        <xdr:cNvSpPr/>
      </xdr:nvSpPr>
      <xdr:spPr>
        <a:xfrm>
          <a:off x="15240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130404</xdr:rowOff>
    </xdr:from>
    <xdr:ext cx="762000" cy="259045"/>
    <xdr:sp macro="" textlink="">
      <xdr:nvSpPr>
        <xdr:cNvPr id="403" name="テキスト ボックス 402"/>
        <xdr:cNvSpPr txBox="1"/>
      </xdr:nvSpPr>
      <xdr:spPr>
        <a:xfrm>
          <a:off x="14909800" y="698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4" name="楕円 403"/>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405" name="テキスト ボックス 404"/>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406" name="楕円 405"/>
        <xdr:cNvSpPr/>
      </xdr:nvSpPr>
      <xdr:spPr>
        <a:xfrm>
          <a:off x="13462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407" name="テキスト ボックス 406"/>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行財政改革により充当可能特定財源確保によって将来負担比率は発生していない。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62290</xdr:rowOff>
    </xdr:from>
    <xdr:to>
      <xdr:col>64</xdr:col>
      <xdr:colOff>152400</xdr:colOff>
      <xdr:row>13</xdr:row>
      <xdr:rowOff>163890</xdr:rowOff>
    </xdr:to>
    <xdr:sp macro="" textlink="">
      <xdr:nvSpPr>
        <xdr:cNvPr id="458" name="楕円 457"/>
        <xdr:cNvSpPr/>
      </xdr:nvSpPr>
      <xdr:spPr>
        <a:xfrm>
          <a:off x="134620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148667</xdr:rowOff>
    </xdr:from>
    <xdr:ext cx="762000" cy="259045"/>
    <xdr:sp macro="" textlink="">
      <xdr:nvSpPr>
        <xdr:cNvPr id="459" name="テキスト ボックス 458"/>
        <xdr:cNvSpPr txBox="1"/>
      </xdr:nvSpPr>
      <xdr:spPr>
        <a:xfrm>
          <a:off x="13131800" y="23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5,061
4,956
402.88
8,284,844
7,782,570
487,226
4,184,081
5,922,190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独自施策等による特殊要因により平均値を上回っているが、これまで同様、今後も適正な人員管理に配慮を続けることに加え、直営施設の委託化なども視野に入れながら人件費関係経費全体として、どのように抑制すべきか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20320</xdr:rowOff>
    </xdr:from>
    <xdr:to>
      <xdr:col>24</xdr:col>
      <xdr:colOff>25400</xdr:colOff>
      <xdr:row>40</xdr:row>
      <xdr:rowOff>119380</xdr:rowOff>
    </xdr:to>
    <xdr:cxnSp macro="">
      <xdr:nvCxnSpPr>
        <xdr:cNvPr id="66" name="直線コネクタ 65"/>
        <xdr:cNvCxnSpPr/>
      </xdr:nvCxnSpPr>
      <xdr:spPr>
        <a:xfrm flipV="1">
          <a:off x="3987800" y="6878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66040</xdr:rowOff>
    </xdr:from>
    <xdr:to>
      <xdr:col>19</xdr:col>
      <xdr:colOff>187325</xdr:colOff>
      <xdr:row>40</xdr:row>
      <xdr:rowOff>119380</xdr:rowOff>
    </xdr:to>
    <xdr:cxnSp macro="">
      <xdr:nvCxnSpPr>
        <xdr:cNvPr id="69" name="直線コネクタ 68"/>
        <xdr:cNvCxnSpPr/>
      </xdr:nvCxnSpPr>
      <xdr:spPr>
        <a:xfrm>
          <a:off x="3098800" y="6924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41</xdr:row>
      <xdr:rowOff>46990</xdr:rowOff>
    </xdr:to>
    <xdr:cxnSp macro="">
      <xdr:nvCxnSpPr>
        <xdr:cNvPr id="72" name="直線コネクタ 71"/>
        <xdr:cNvCxnSpPr/>
      </xdr:nvCxnSpPr>
      <xdr:spPr>
        <a:xfrm flipV="1">
          <a:off x="2209800" y="6924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81280</xdr:rowOff>
    </xdr:from>
    <xdr:to>
      <xdr:col>11</xdr:col>
      <xdr:colOff>9525</xdr:colOff>
      <xdr:row>41</xdr:row>
      <xdr:rowOff>46990</xdr:rowOff>
    </xdr:to>
    <xdr:cxnSp macro="">
      <xdr:nvCxnSpPr>
        <xdr:cNvPr id="75" name="直線コネクタ 74"/>
        <xdr:cNvCxnSpPr/>
      </xdr:nvCxnSpPr>
      <xdr:spPr>
        <a:xfrm>
          <a:off x="1320800" y="6939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140970</xdr:rowOff>
    </xdr:from>
    <xdr:to>
      <xdr:col>24</xdr:col>
      <xdr:colOff>76200</xdr:colOff>
      <xdr:row>40</xdr:row>
      <xdr:rowOff>71120</xdr:rowOff>
    </xdr:to>
    <xdr:sp macro="" textlink="">
      <xdr:nvSpPr>
        <xdr:cNvPr id="85" name="楕円 84"/>
        <xdr:cNvSpPr/>
      </xdr:nvSpPr>
      <xdr:spPr>
        <a:xfrm>
          <a:off x="4775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113047</xdr:rowOff>
    </xdr:from>
    <xdr:ext cx="762000" cy="259045"/>
    <xdr:sp macro="" textlink="">
      <xdr:nvSpPr>
        <xdr:cNvPr id="86" name="人件費該当値テキスト"/>
        <xdr:cNvSpPr txBox="1"/>
      </xdr:nvSpPr>
      <xdr:spPr>
        <a:xfrm>
          <a:off x="4914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68580</xdr:rowOff>
    </xdr:from>
    <xdr:to>
      <xdr:col>20</xdr:col>
      <xdr:colOff>38100</xdr:colOff>
      <xdr:row>40</xdr:row>
      <xdr:rowOff>170180</xdr:rowOff>
    </xdr:to>
    <xdr:sp macro="" textlink="">
      <xdr:nvSpPr>
        <xdr:cNvPr id="87" name="楕円 86"/>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154957</xdr:rowOff>
    </xdr:from>
    <xdr:ext cx="736600" cy="259045"/>
    <xdr:sp macro="" textlink="">
      <xdr:nvSpPr>
        <xdr:cNvPr id="88" name="テキスト ボックス 87"/>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167640</xdr:rowOff>
    </xdr:from>
    <xdr:to>
      <xdr:col>11</xdr:col>
      <xdr:colOff>60325</xdr:colOff>
      <xdr:row>41</xdr:row>
      <xdr:rowOff>97790</xdr:rowOff>
    </xdr:to>
    <xdr:sp macro="" textlink="">
      <xdr:nvSpPr>
        <xdr:cNvPr id="91" name="楕円 90"/>
        <xdr:cNvSpPr/>
      </xdr:nvSpPr>
      <xdr:spPr>
        <a:xfrm>
          <a:off x="2159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82567</xdr:rowOff>
    </xdr:from>
    <xdr:ext cx="762000" cy="259045"/>
    <xdr:sp macro="" textlink="">
      <xdr:nvSpPr>
        <xdr:cNvPr id="92" name="テキスト ボックス 91"/>
        <xdr:cNvSpPr txBox="1"/>
      </xdr:nvSpPr>
      <xdr:spPr>
        <a:xfrm>
          <a:off x="1828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年度発足した行財政改革本部を中心とした行財政改革による取り組みの結果、類似団体平均よりも低い数値となっている。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においても前年度に引続き燃料や物価の高騰など経費の増加に伴い、物件費が上昇しており、今後も物価高騰による物件費等の増加が見込まれるが、町民の安全安心を第一と考えながら、町の財政全体としてどうあるべきか慎重に考慮して方向性を見極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14</xdr:row>
      <xdr:rowOff>31750</xdr:rowOff>
    </xdr:to>
    <xdr:cxnSp macro="">
      <xdr:nvCxnSpPr>
        <xdr:cNvPr id="131" name="直線コネクタ 130"/>
        <xdr:cNvCxnSpPr/>
      </xdr:nvCxnSpPr>
      <xdr:spPr>
        <a:xfrm>
          <a:off x="15671800" y="2355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98425</xdr:rowOff>
    </xdr:from>
    <xdr:to>
      <xdr:col>78</xdr:col>
      <xdr:colOff>69850</xdr:colOff>
      <xdr:row>13</xdr:row>
      <xdr:rowOff>127000</xdr:rowOff>
    </xdr:to>
    <xdr:cxnSp macro="">
      <xdr:nvCxnSpPr>
        <xdr:cNvPr id="134" name="直線コネクタ 133"/>
        <xdr:cNvCxnSpPr/>
      </xdr:nvCxnSpPr>
      <xdr:spPr>
        <a:xfrm>
          <a:off x="14782800" y="2327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98425</xdr:rowOff>
    </xdr:from>
    <xdr:to>
      <xdr:col>73</xdr:col>
      <xdr:colOff>180975</xdr:colOff>
      <xdr:row>13</xdr:row>
      <xdr:rowOff>98425</xdr:rowOff>
    </xdr:to>
    <xdr:cxnSp macro="">
      <xdr:nvCxnSpPr>
        <xdr:cNvPr id="137" name="直線コネクタ 136"/>
        <xdr:cNvCxnSpPr/>
      </xdr:nvCxnSpPr>
      <xdr:spPr>
        <a:xfrm>
          <a:off x="13893800" y="23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98425</xdr:rowOff>
    </xdr:from>
    <xdr:to>
      <xdr:col>69</xdr:col>
      <xdr:colOff>92075</xdr:colOff>
      <xdr:row>15</xdr:row>
      <xdr:rowOff>155575</xdr:rowOff>
    </xdr:to>
    <xdr:cxnSp macro="">
      <xdr:nvCxnSpPr>
        <xdr:cNvPr id="140" name="直線コネクタ 139"/>
        <xdr:cNvCxnSpPr/>
      </xdr:nvCxnSpPr>
      <xdr:spPr>
        <a:xfrm flipV="1">
          <a:off x="13004800" y="2327275"/>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152400</xdr:rowOff>
    </xdr:from>
    <xdr:to>
      <xdr:col>82</xdr:col>
      <xdr:colOff>158750</xdr:colOff>
      <xdr:row>14</xdr:row>
      <xdr:rowOff>82550</xdr:rowOff>
    </xdr:to>
    <xdr:sp macro="" textlink="">
      <xdr:nvSpPr>
        <xdr:cNvPr id="150" name="楕円 149"/>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168927</xdr:rowOff>
    </xdr:from>
    <xdr:ext cx="762000" cy="259045"/>
    <xdr:sp macro="" textlink="">
      <xdr:nvSpPr>
        <xdr:cNvPr id="151" name="物件費該当値テキスト"/>
        <xdr:cNvSpPr txBox="1"/>
      </xdr:nvSpPr>
      <xdr:spPr>
        <a:xfrm>
          <a:off x="165989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52" name="楕円 151"/>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53" name="テキスト ボックス 152"/>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47625</xdr:rowOff>
    </xdr:from>
    <xdr:to>
      <xdr:col>74</xdr:col>
      <xdr:colOff>31750</xdr:colOff>
      <xdr:row>13</xdr:row>
      <xdr:rowOff>149225</xdr:rowOff>
    </xdr:to>
    <xdr:sp macro="" textlink="">
      <xdr:nvSpPr>
        <xdr:cNvPr id="154" name="楕円 153"/>
        <xdr:cNvSpPr/>
      </xdr:nvSpPr>
      <xdr:spPr>
        <a:xfrm>
          <a:off x="14732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159402</xdr:rowOff>
    </xdr:from>
    <xdr:ext cx="762000" cy="259045"/>
    <xdr:sp macro="" textlink="">
      <xdr:nvSpPr>
        <xdr:cNvPr id="155" name="テキスト ボックス 154"/>
        <xdr:cNvSpPr txBox="1"/>
      </xdr:nvSpPr>
      <xdr:spPr>
        <a:xfrm>
          <a:off x="14401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47625</xdr:rowOff>
    </xdr:from>
    <xdr:to>
      <xdr:col>69</xdr:col>
      <xdr:colOff>142875</xdr:colOff>
      <xdr:row>13</xdr:row>
      <xdr:rowOff>149225</xdr:rowOff>
    </xdr:to>
    <xdr:sp macro="" textlink="">
      <xdr:nvSpPr>
        <xdr:cNvPr id="156" name="楕円 155"/>
        <xdr:cNvSpPr/>
      </xdr:nvSpPr>
      <xdr:spPr>
        <a:xfrm>
          <a:off x="13843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159402</xdr:rowOff>
    </xdr:from>
    <xdr:ext cx="762000" cy="259045"/>
    <xdr:sp macro="" textlink="">
      <xdr:nvSpPr>
        <xdr:cNvPr id="157" name="テキスト ボックス 156"/>
        <xdr:cNvSpPr txBox="1"/>
      </xdr:nvSpPr>
      <xdr:spPr>
        <a:xfrm>
          <a:off x="13512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8" name="楕円 157"/>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59" name="テキスト ボックス 158"/>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医療費、身体障害者扶助対象者が類似団体よりも少ないと推測されるが、医療費助成の対象や、母子保健事業に係る費用の助成対象拡大等を検討中であり、その影響に留意しながら、財政事情に見合った行政サービスの提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52</xdr:row>
      <xdr:rowOff>165100</xdr:rowOff>
    </xdr:to>
    <xdr:cxnSp macro="">
      <xdr:nvCxnSpPr>
        <xdr:cNvPr id="192" name="直線コネクタ 191"/>
        <xdr:cNvCxnSpPr/>
      </xdr:nvCxnSpPr>
      <xdr:spPr>
        <a:xfrm>
          <a:off x="3987800" y="904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127000</xdr:rowOff>
    </xdr:from>
    <xdr:to>
      <xdr:col>19</xdr:col>
      <xdr:colOff>187325</xdr:colOff>
      <xdr:row>52</xdr:row>
      <xdr:rowOff>127000</xdr:rowOff>
    </xdr:to>
    <xdr:cxnSp macro="">
      <xdr:nvCxnSpPr>
        <xdr:cNvPr id="195" name="直線コネクタ 194"/>
        <xdr:cNvCxnSpPr/>
      </xdr:nvCxnSpPr>
      <xdr:spPr>
        <a:xfrm>
          <a:off x="3098800" y="904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146050</xdr:rowOff>
    </xdr:to>
    <xdr:cxnSp macro="">
      <xdr:nvCxnSpPr>
        <xdr:cNvPr id="198" name="直線コネクタ 197"/>
        <xdr:cNvCxnSpPr/>
      </xdr:nvCxnSpPr>
      <xdr:spPr>
        <a:xfrm flipV="1">
          <a:off x="2209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50800</xdr:rowOff>
    </xdr:to>
    <xdr:cxnSp macro="">
      <xdr:nvCxnSpPr>
        <xdr:cNvPr id="201" name="直線コネクタ 200"/>
        <xdr:cNvCxnSpPr/>
      </xdr:nvCxnSpPr>
      <xdr:spPr>
        <a:xfrm flipV="1">
          <a:off x="1320800" y="906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11" name="楕円 210"/>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12"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13" name="楕円 212"/>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14" name="テキスト ボックス 213"/>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15" name="楕円 214"/>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16" name="テキスト ボックス 215"/>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17" name="楕円 216"/>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18" name="テキスト ボックス 217"/>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9" name="楕円 218"/>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20" name="テキスト ボックス 219"/>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類似団体平均より下回っているのは、各特別会計への繰出金を抑制しているためであり、更なる経費の抑制に努める。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また、介護保険事業では、高齢化率の低さが一要因となっているものの、今後の傾向に留意して適切に対応していく。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55</xdr:row>
      <xdr:rowOff>170434</xdr:rowOff>
    </xdr:to>
    <xdr:cxnSp macro="">
      <xdr:nvCxnSpPr>
        <xdr:cNvPr id="250" name="直線コネクタ 249"/>
        <xdr:cNvCxnSpPr/>
      </xdr:nvCxnSpPr>
      <xdr:spPr>
        <a:xfrm>
          <a:off x="15671800" y="96001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170434</xdr:rowOff>
    </xdr:to>
    <xdr:cxnSp macro="">
      <xdr:nvCxnSpPr>
        <xdr:cNvPr id="253" name="直線コネクタ 252"/>
        <xdr:cNvCxnSpPr/>
      </xdr:nvCxnSpPr>
      <xdr:spPr>
        <a:xfrm>
          <a:off x="14782800" y="9568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12700</xdr:rowOff>
    </xdr:to>
    <xdr:cxnSp macro="">
      <xdr:nvCxnSpPr>
        <xdr:cNvPr id="256" name="直線コネクタ 255"/>
        <xdr:cNvCxnSpPr/>
      </xdr:nvCxnSpPr>
      <xdr:spPr>
        <a:xfrm flipV="1">
          <a:off x="13893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85852</xdr:rowOff>
    </xdr:to>
    <xdr:cxnSp macro="">
      <xdr:nvCxnSpPr>
        <xdr:cNvPr id="259" name="直線コネクタ 258"/>
        <xdr:cNvCxnSpPr/>
      </xdr:nvCxnSpPr>
      <xdr:spPr>
        <a:xfrm flipV="1">
          <a:off x="13004800" y="9613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9" name="楕円 268"/>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70"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71" name="楕円 270"/>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72" name="テキスト ボックス 271"/>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3" name="楕円 272"/>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4" name="テキスト ボックス 273"/>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5" name="楕円 274"/>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6" name="テキスト ボックス 275"/>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35052</xdr:rowOff>
    </xdr:from>
    <xdr:to>
      <xdr:col>65</xdr:col>
      <xdr:colOff>53975</xdr:colOff>
      <xdr:row>56</xdr:row>
      <xdr:rowOff>136652</xdr:rowOff>
    </xdr:to>
    <xdr:sp macro="" textlink="">
      <xdr:nvSpPr>
        <xdr:cNvPr id="277" name="楕円 276"/>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146829</xdr:rowOff>
    </xdr:from>
    <xdr:ext cx="762000" cy="259045"/>
    <xdr:sp macro="" textlink="">
      <xdr:nvSpPr>
        <xdr:cNvPr id="278" name="テキスト ボックス 277"/>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アフターコロナにより各種事業の再開したことで各種補助金・助成金が増加し前年比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同様の数値になることが予想されるが、必要性を再検討し、対象事業や補助基準に関する適切な基準を設け、それに基づく見直しや廃止などを含めて実行することで現行水準の維持、更には向上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38</xdr:row>
      <xdr:rowOff>3556</xdr:rowOff>
    </xdr:to>
    <xdr:cxnSp macro="">
      <xdr:nvCxnSpPr>
        <xdr:cNvPr id="308" name="直線コネクタ 307"/>
        <xdr:cNvCxnSpPr/>
      </xdr:nvCxnSpPr>
      <xdr:spPr>
        <a:xfrm>
          <a:off x="15671800" y="634492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37</xdr:row>
      <xdr:rowOff>1270</xdr:rowOff>
    </xdr:to>
    <xdr:cxnSp macro="">
      <xdr:nvCxnSpPr>
        <xdr:cNvPr id="311" name="直線コネクタ 310"/>
        <xdr:cNvCxnSpPr/>
      </xdr:nvCxnSpPr>
      <xdr:spPr>
        <a:xfrm>
          <a:off x="14782800" y="61803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37</xdr:row>
      <xdr:rowOff>92710</xdr:rowOff>
    </xdr:to>
    <xdr:cxnSp macro="">
      <xdr:nvCxnSpPr>
        <xdr:cNvPr id="314" name="直線コネクタ 313"/>
        <xdr:cNvCxnSpPr/>
      </xdr:nvCxnSpPr>
      <xdr:spPr>
        <a:xfrm flipV="1">
          <a:off x="13893800" y="618032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44704</xdr:rowOff>
    </xdr:to>
    <xdr:cxnSp macro="">
      <xdr:nvCxnSpPr>
        <xdr:cNvPr id="317" name="直線コネクタ 316"/>
        <xdr:cNvCxnSpPr/>
      </xdr:nvCxnSpPr>
      <xdr:spPr>
        <a:xfrm flipV="1">
          <a:off x="13004800" y="64363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7" name="楕円 326"/>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8"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9" name="楕円 328"/>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0" name="テキスト ボックス 329"/>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31" name="楕円 330"/>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32" name="テキスト ボックス 331"/>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3" name="楕円 332"/>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4" name="テキスト ボックス 333"/>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5" name="楕円 334"/>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6" name="テキスト ボックス 335"/>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型事業実施時期の選択による借入金の平準化、銀行等引受資金の繰上償還による起債残高の削減などにより類似団体を下回る数値となっている。今後、大型事業による借入れが予定されているが、今後過度に数値が高くならないよう将来設計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76</xdr:row>
      <xdr:rowOff>85089</xdr:rowOff>
    </xdr:to>
    <xdr:cxnSp macro="">
      <xdr:nvCxnSpPr>
        <xdr:cNvPr id="368" name="直線コネクタ 367"/>
        <xdr:cNvCxnSpPr/>
      </xdr:nvCxnSpPr>
      <xdr:spPr>
        <a:xfrm flipV="1">
          <a:off x="3987800" y="1297813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168911</xdr:rowOff>
    </xdr:to>
    <xdr:cxnSp macro="">
      <xdr:nvCxnSpPr>
        <xdr:cNvPr id="371" name="直線コネクタ 370"/>
        <xdr:cNvCxnSpPr/>
      </xdr:nvCxnSpPr>
      <xdr:spPr>
        <a:xfrm flipV="1">
          <a:off x="3098800" y="131152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73660</xdr:rowOff>
    </xdr:from>
    <xdr:to>
      <xdr:col>15</xdr:col>
      <xdr:colOff>98425</xdr:colOff>
      <xdr:row>76</xdr:row>
      <xdr:rowOff>168911</xdr:rowOff>
    </xdr:to>
    <xdr:cxnSp macro="">
      <xdr:nvCxnSpPr>
        <xdr:cNvPr id="374" name="直線コネクタ 373"/>
        <xdr:cNvCxnSpPr/>
      </xdr:nvCxnSpPr>
      <xdr:spPr>
        <a:xfrm>
          <a:off x="2209800" y="1293241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92710</xdr:rowOff>
    </xdr:from>
    <xdr:to>
      <xdr:col>11</xdr:col>
      <xdr:colOff>9525</xdr:colOff>
      <xdr:row>75</xdr:row>
      <xdr:rowOff>73660</xdr:rowOff>
    </xdr:to>
    <xdr:cxnSp macro="">
      <xdr:nvCxnSpPr>
        <xdr:cNvPr id="377" name="直線コネクタ 376"/>
        <xdr:cNvCxnSpPr/>
      </xdr:nvCxnSpPr>
      <xdr:spPr>
        <a:xfrm>
          <a:off x="1320800" y="127800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68580</xdr:rowOff>
    </xdr:from>
    <xdr:to>
      <xdr:col>24</xdr:col>
      <xdr:colOff>76200</xdr:colOff>
      <xdr:row>75</xdr:row>
      <xdr:rowOff>170180</xdr:rowOff>
    </xdr:to>
    <xdr:sp macro="" textlink="">
      <xdr:nvSpPr>
        <xdr:cNvPr id="387" name="楕円 386"/>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85107</xdr:rowOff>
    </xdr:from>
    <xdr:ext cx="762000" cy="259045"/>
    <xdr:sp macro="" textlink="">
      <xdr:nvSpPr>
        <xdr:cNvPr id="388" name="公債費該当値テキスト"/>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9" name="楕円 388"/>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90" name="テキスト ボックス 389"/>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91" name="楕円 390"/>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92" name="テキスト ボックス 391"/>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22860</xdr:rowOff>
    </xdr:from>
    <xdr:to>
      <xdr:col>11</xdr:col>
      <xdr:colOff>60325</xdr:colOff>
      <xdr:row>75</xdr:row>
      <xdr:rowOff>124460</xdr:rowOff>
    </xdr:to>
    <xdr:sp macro="" textlink="">
      <xdr:nvSpPr>
        <xdr:cNvPr id="393" name="楕円 392"/>
        <xdr:cNvSpPr/>
      </xdr:nvSpPr>
      <xdr:spPr>
        <a:xfrm>
          <a:off x="2159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134637</xdr:rowOff>
    </xdr:from>
    <xdr:ext cx="762000" cy="259045"/>
    <xdr:sp macro="" textlink="">
      <xdr:nvSpPr>
        <xdr:cNvPr id="394" name="テキスト ボックス 393"/>
        <xdr:cNvSpPr txBox="1"/>
      </xdr:nvSpPr>
      <xdr:spPr>
        <a:xfrm>
          <a:off x="1828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41910</xdr:rowOff>
    </xdr:from>
    <xdr:to>
      <xdr:col>6</xdr:col>
      <xdr:colOff>171450</xdr:colOff>
      <xdr:row>74</xdr:row>
      <xdr:rowOff>143510</xdr:rowOff>
    </xdr:to>
    <xdr:sp macro="" textlink="">
      <xdr:nvSpPr>
        <xdr:cNvPr id="395" name="楕円 394"/>
        <xdr:cNvSpPr/>
      </xdr:nvSpPr>
      <xdr:spPr>
        <a:xfrm>
          <a:off x="1270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153687</xdr:rowOff>
    </xdr:from>
    <xdr:ext cx="762000" cy="259045"/>
    <xdr:sp macro="" textlink="">
      <xdr:nvSpPr>
        <xdr:cNvPr id="396" name="テキスト ボックス 395"/>
        <xdr:cNvSpPr txBox="1"/>
      </xdr:nvSpPr>
      <xdr:spPr>
        <a:xfrm>
          <a:off x="939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ポイント増加しており、今後も各項目の分析内容を総合的に判断し、対応すべき内容の重点化を図り、行財政運営の安定化・スリム化に向け努力する。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152146</xdr:rowOff>
    </xdr:to>
    <xdr:cxnSp macro="">
      <xdr:nvCxnSpPr>
        <xdr:cNvPr id="427" name="直線コネクタ 426"/>
        <xdr:cNvCxnSpPr/>
      </xdr:nvCxnSpPr>
      <xdr:spPr>
        <a:xfrm>
          <a:off x="15671800" y="1285087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163576</xdr:rowOff>
    </xdr:to>
    <xdr:cxnSp macro="">
      <xdr:nvCxnSpPr>
        <xdr:cNvPr id="430" name="直線コネクタ 429"/>
        <xdr:cNvCxnSpPr/>
      </xdr:nvCxnSpPr>
      <xdr:spPr>
        <a:xfrm>
          <a:off x="14782800" y="1260856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75</xdr:row>
      <xdr:rowOff>147574</xdr:rowOff>
    </xdr:to>
    <xdr:cxnSp macro="">
      <xdr:nvCxnSpPr>
        <xdr:cNvPr id="433" name="直線コネクタ 432"/>
        <xdr:cNvCxnSpPr/>
      </xdr:nvCxnSpPr>
      <xdr:spPr>
        <a:xfrm flipV="1">
          <a:off x="13893800" y="12608560"/>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147574</xdr:rowOff>
    </xdr:from>
    <xdr:to>
      <xdr:col>69</xdr:col>
      <xdr:colOff>92075</xdr:colOff>
      <xdr:row>77</xdr:row>
      <xdr:rowOff>129287</xdr:rowOff>
    </xdr:to>
    <xdr:cxnSp macro="">
      <xdr:nvCxnSpPr>
        <xdr:cNvPr id="436" name="直線コネクタ 435"/>
        <xdr:cNvCxnSpPr/>
      </xdr:nvCxnSpPr>
      <xdr:spPr>
        <a:xfrm flipV="1">
          <a:off x="13004800" y="13006324"/>
          <a:ext cx="889000" cy="3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6" name="楕円 445"/>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73423</xdr:rowOff>
    </xdr:from>
    <xdr:ext cx="762000" cy="259045"/>
    <xdr:sp macro="" textlink="">
      <xdr:nvSpPr>
        <xdr:cNvPr id="447" name="公債費以外該当値テキスト"/>
        <xdr:cNvSpPr txBox="1"/>
      </xdr:nvSpPr>
      <xdr:spPr>
        <a:xfrm>
          <a:off x="16598900" y="1293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112776</xdr:rowOff>
    </xdr:from>
    <xdr:to>
      <xdr:col>78</xdr:col>
      <xdr:colOff>120650</xdr:colOff>
      <xdr:row>75</xdr:row>
      <xdr:rowOff>42926</xdr:rowOff>
    </xdr:to>
    <xdr:sp macro="" textlink="">
      <xdr:nvSpPr>
        <xdr:cNvPr id="448" name="楕円 447"/>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53103</xdr:rowOff>
    </xdr:from>
    <xdr:ext cx="736600" cy="259045"/>
    <xdr:sp macro="" textlink="">
      <xdr:nvSpPr>
        <xdr:cNvPr id="449" name="テキスト ボックス 448"/>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50" name="楕円 449"/>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51" name="テキスト ボックス 450"/>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2" name="楕円 451"/>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11701</xdr:rowOff>
    </xdr:from>
    <xdr:ext cx="762000" cy="259045"/>
    <xdr:sp macro="" textlink="">
      <xdr:nvSpPr>
        <xdr:cNvPr id="453" name="テキスト ボックス 452"/>
        <xdr:cNvSpPr txBox="1"/>
      </xdr:nvSpPr>
      <xdr:spPr>
        <a:xfrm>
          <a:off x="13512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4" name="楕円 453"/>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5" name="テキスト ボックス 454"/>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151610</xdr:rowOff>
    </xdr:from>
    <xdr:to>
      <xdr:col>29</xdr:col>
      <xdr:colOff>127000</xdr:colOff>
      <xdr:row>14</xdr:row>
      <xdr:rowOff>41072</xdr:rowOff>
    </xdr:to>
    <xdr:cxnSp macro="">
      <xdr:nvCxnSpPr>
        <xdr:cNvPr id="48" name="直線コネクタ 47"/>
        <xdr:cNvCxnSpPr/>
      </xdr:nvCxnSpPr>
      <xdr:spPr bwMode="auto">
        <a:xfrm flipV="1">
          <a:off x="5003800" y="2428085"/>
          <a:ext cx="647700" cy="6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41072</xdr:rowOff>
    </xdr:from>
    <xdr:to>
      <xdr:col>26</xdr:col>
      <xdr:colOff>50800</xdr:colOff>
      <xdr:row>14</xdr:row>
      <xdr:rowOff>84365</xdr:rowOff>
    </xdr:to>
    <xdr:cxnSp macro="">
      <xdr:nvCxnSpPr>
        <xdr:cNvPr id="51" name="直線コネクタ 50"/>
        <xdr:cNvCxnSpPr/>
      </xdr:nvCxnSpPr>
      <xdr:spPr bwMode="auto">
        <a:xfrm flipV="1">
          <a:off x="4305300" y="2488997"/>
          <a:ext cx="698500" cy="43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84365</xdr:rowOff>
    </xdr:from>
    <xdr:to>
      <xdr:col>22</xdr:col>
      <xdr:colOff>114300</xdr:colOff>
      <xdr:row>14</xdr:row>
      <xdr:rowOff>104161</xdr:rowOff>
    </xdr:to>
    <xdr:cxnSp macro="">
      <xdr:nvCxnSpPr>
        <xdr:cNvPr id="54" name="直線コネクタ 53"/>
        <xdr:cNvCxnSpPr/>
      </xdr:nvCxnSpPr>
      <xdr:spPr bwMode="auto">
        <a:xfrm flipV="1">
          <a:off x="3606800" y="2532290"/>
          <a:ext cx="698500" cy="19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104161</xdr:rowOff>
    </xdr:from>
    <xdr:to>
      <xdr:col>18</xdr:col>
      <xdr:colOff>177800</xdr:colOff>
      <xdr:row>14</xdr:row>
      <xdr:rowOff>131278</xdr:rowOff>
    </xdr:to>
    <xdr:cxnSp macro="">
      <xdr:nvCxnSpPr>
        <xdr:cNvPr id="57" name="直線コネクタ 56"/>
        <xdr:cNvCxnSpPr/>
      </xdr:nvCxnSpPr>
      <xdr:spPr bwMode="auto">
        <a:xfrm flipV="1">
          <a:off x="2908300" y="2552086"/>
          <a:ext cx="698500" cy="2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100810</xdr:rowOff>
    </xdr:from>
    <xdr:to>
      <xdr:col>29</xdr:col>
      <xdr:colOff>177800</xdr:colOff>
      <xdr:row>14</xdr:row>
      <xdr:rowOff>30960</xdr:rowOff>
    </xdr:to>
    <xdr:sp macro="" textlink="">
      <xdr:nvSpPr>
        <xdr:cNvPr id="67" name="楕円 66"/>
        <xdr:cNvSpPr/>
      </xdr:nvSpPr>
      <xdr:spPr bwMode="auto">
        <a:xfrm>
          <a:off x="5600700" y="2377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9387</xdr:rowOff>
    </xdr:from>
    <xdr:ext cx="762000" cy="259045"/>
    <xdr:sp macro="" textlink="">
      <xdr:nvSpPr>
        <xdr:cNvPr id="68" name="人口1人当たり決算額の推移該当値テキスト130"/>
        <xdr:cNvSpPr txBox="1"/>
      </xdr:nvSpPr>
      <xdr:spPr>
        <a:xfrm>
          <a:off x="5740400" y="22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161722</xdr:rowOff>
    </xdr:from>
    <xdr:to>
      <xdr:col>26</xdr:col>
      <xdr:colOff>101600</xdr:colOff>
      <xdr:row>14</xdr:row>
      <xdr:rowOff>91872</xdr:rowOff>
    </xdr:to>
    <xdr:sp macro="" textlink="">
      <xdr:nvSpPr>
        <xdr:cNvPr id="69" name="楕円 68"/>
        <xdr:cNvSpPr/>
      </xdr:nvSpPr>
      <xdr:spPr bwMode="auto">
        <a:xfrm>
          <a:off x="4953000" y="243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102049</xdr:rowOff>
    </xdr:from>
    <xdr:ext cx="736600" cy="259045"/>
    <xdr:sp macro="" textlink="">
      <xdr:nvSpPr>
        <xdr:cNvPr id="70" name="テキスト ボックス 69"/>
        <xdr:cNvSpPr txBox="1"/>
      </xdr:nvSpPr>
      <xdr:spPr>
        <a:xfrm>
          <a:off x="4622800" y="2207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33565</xdr:rowOff>
    </xdr:from>
    <xdr:to>
      <xdr:col>22</xdr:col>
      <xdr:colOff>165100</xdr:colOff>
      <xdr:row>14</xdr:row>
      <xdr:rowOff>135165</xdr:rowOff>
    </xdr:to>
    <xdr:sp macro="" textlink="">
      <xdr:nvSpPr>
        <xdr:cNvPr id="71" name="楕円 70"/>
        <xdr:cNvSpPr/>
      </xdr:nvSpPr>
      <xdr:spPr bwMode="auto">
        <a:xfrm>
          <a:off x="4254500" y="248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145342</xdr:rowOff>
    </xdr:from>
    <xdr:ext cx="762000" cy="259045"/>
    <xdr:sp macro="" textlink="">
      <xdr:nvSpPr>
        <xdr:cNvPr id="72" name="テキスト ボックス 71"/>
        <xdr:cNvSpPr txBox="1"/>
      </xdr:nvSpPr>
      <xdr:spPr>
        <a:xfrm>
          <a:off x="3924300" y="225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53361</xdr:rowOff>
    </xdr:from>
    <xdr:to>
      <xdr:col>19</xdr:col>
      <xdr:colOff>38100</xdr:colOff>
      <xdr:row>14</xdr:row>
      <xdr:rowOff>154961</xdr:rowOff>
    </xdr:to>
    <xdr:sp macro="" textlink="">
      <xdr:nvSpPr>
        <xdr:cNvPr id="73" name="楕円 72"/>
        <xdr:cNvSpPr/>
      </xdr:nvSpPr>
      <xdr:spPr bwMode="auto">
        <a:xfrm>
          <a:off x="3556000" y="2501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165138</xdr:rowOff>
    </xdr:from>
    <xdr:ext cx="762000" cy="259045"/>
    <xdr:sp macro="" textlink="">
      <xdr:nvSpPr>
        <xdr:cNvPr id="74" name="テキスト ボックス 73"/>
        <xdr:cNvSpPr txBox="1"/>
      </xdr:nvSpPr>
      <xdr:spPr>
        <a:xfrm>
          <a:off x="3225800" y="227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80478</xdr:rowOff>
    </xdr:from>
    <xdr:to>
      <xdr:col>15</xdr:col>
      <xdr:colOff>101600</xdr:colOff>
      <xdr:row>15</xdr:row>
      <xdr:rowOff>10628</xdr:rowOff>
    </xdr:to>
    <xdr:sp macro="" textlink="">
      <xdr:nvSpPr>
        <xdr:cNvPr id="75" name="楕円 74"/>
        <xdr:cNvSpPr/>
      </xdr:nvSpPr>
      <xdr:spPr bwMode="auto">
        <a:xfrm>
          <a:off x="2857500" y="252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20805</xdr:rowOff>
    </xdr:from>
    <xdr:ext cx="762000" cy="259045"/>
    <xdr:sp macro="" textlink="">
      <xdr:nvSpPr>
        <xdr:cNvPr id="76" name="テキスト ボックス 75"/>
        <xdr:cNvSpPr txBox="1"/>
      </xdr:nvSpPr>
      <xdr:spPr>
        <a:xfrm>
          <a:off x="2527300" y="229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205296</xdr:rowOff>
    </xdr:from>
    <xdr:to>
      <xdr:col>29</xdr:col>
      <xdr:colOff>127000</xdr:colOff>
      <xdr:row>34</xdr:row>
      <xdr:rowOff>263213</xdr:rowOff>
    </xdr:to>
    <xdr:cxnSp macro="">
      <xdr:nvCxnSpPr>
        <xdr:cNvPr id="112" name="直線コネクタ 111"/>
        <xdr:cNvCxnSpPr/>
      </xdr:nvCxnSpPr>
      <xdr:spPr bwMode="auto">
        <a:xfrm flipV="1">
          <a:off x="5003800" y="6472746"/>
          <a:ext cx="647700" cy="57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263213</xdr:rowOff>
    </xdr:from>
    <xdr:to>
      <xdr:col>26</xdr:col>
      <xdr:colOff>50800</xdr:colOff>
      <xdr:row>34</xdr:row>
      <xdr:rowOff>330438</xdr:rowOff>
    </xdr:to>
    <xdr:cxnSp macro="">
      <xdr:nvCxnSpPr>
        <xdr:cNvPr id="115" name="直線コネクタ 114"/>
        <xdr:cNvCxnSpPr/>
      </xdr:nvCxnSpPr>
      <xdr:spPr bwMode="auto">
        <a:xfrm flipV="1">
          <a:off x="4305300" y="6530663"/>
          <a:ext cx="698500" cy="67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330438</xdr:rowOff>
    </xdr:from>
    <xdr:to>
      <xdr:col>22</xdr:col>
      <xdr:colOff>114300</xdr:colOff>
      <xdr:row>35</xdr:row>
      <xdr:rowOff>76757</xdr:rowOff>
    </xdr:to>
    <xdr:cxnSp macro="">
      <xdr:nvCxnSpPr>
        <xdr:cNvPr id="118" name="直線コネクタ 117"/>
        <xdr:cNvCxnSpPr/>
      </xdr:nvCxnSpPr>
      <xdr:spPr bwMode="auto">
        <a:xfrm flipV="1">
          <a:off x="3606800" y="6597888"/>
          <a:ext cx="698500" cy="89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313913</xdr:rowOff>
    </xdr:from>
    <xdr:to>
      <xdr:col>18</xdr:col>
      <xdr:colOff>177800</xdr:colOff>
      <xdr:row>35</xdr:row>
      <xdr:rowOff>76757</xdr:rowOff>
    </xdr:to>
    <xdr:cxnSp macro="">
      <xdr:nvCxnSpPr>
        <xdr:cNvPr id="121" name="直線コネクタ 120"/>
        <xdr:cNvCxnSpPr/>
      </xdr:nvCxnSpPr>
      <xdr:spPr bwMode="auto">
        <a:xfrm>
          <a:off x="2908300" y="6581363"/>
          <a:ext cx="698500" cy="105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154496</xdr:rowOff>
    </xdr:from>
    <xdr:to>
      <xdr:col>29</xdr:col>
      <xdr:colOff>177800</xdr:colOff>
      <xdr:row>34</xdr:row>
      <xdr:rowOff>256096</xdr:rowOff>
    </xdr:to>
    <xdr:sp macro="" textlink="">
      <xdr:nvSpPr>
        <xdr:cNvPr id="131" name="楕円 130"/>
        <xdr:cNvSpPr/>
      </xdr:nvSpPr>
      <xdr:spPr bwMode="auto">
        <a:xfrm>
          <a:off x="5600700" y="6421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342473</xdr:rowOff>
    </xdr:from>
    <xdr:ext cx="762000" cy="259045"/>
    <xdr:sp macro="" textlink="">
      <xdr:nvSpPr>
        <xdr:cNvPr id="132" name="人口1人当たり決算額の推移該当値テキスト445"/>
        <xdr:cNvSpPr txBox="1"/>
      </xdr:nvSpPr>
      <xdr:spPr>
        <a:xfrm>
          <a:off x="5740400" y="626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212413</xdr:rowOff>
    </xdr:from>
    <xdr:to>
      <xdr:col>26</xdr:col>
      <xdr:colOff>101600</xdr:colOff>
      <xdr:row>34</xdr:row>
      <xdr:rowOff>314013</xdr:rowOff>
    </xdr:to>
    <xdr:sp macro="" textlink="">
      <xdr:nvSpPr>
        <xdr:cNvPr id="133" name="楕円 132"/>
        <xdr:cNvSpPr/>
      </xdr:nvSpPr>
      <xdr:spPr bwMode="auto">
        <a:xfrm>
          <a:off x="4953000" y="6479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324190</xdr:rowOff>
    </xdr:from>
    <xdr:ext cx="736600" cy="259045"/>
    <xdr:sp macro="" textlink="">
      <xdr:nvSpPr>
        <xdr:cNvPr id="134" name="テキスト ボックス 133"/>
        <xdr:cNvSpPr txBox="1"/>
      </xdr:nvSpPr>
      <xdr:spPr>
        <a:xfrm>
          <a:off x="4622800" y="62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279638</xdr:rowOff>
    </xdr:from>
    <xdr:to>
      <xdr:col>22</xdr:col>
      <xdr:colOff>165100</xdr:colOff>
      <xdr:row>35</xdr:row>
      <xdr:rowOff>38338</xdr:rowOff>
    </xdr:to>
    <xdr:sp macro="" textlink="">
      <xdr:nvSpPr>
        <xdr:cNvPr id="135" name="楕円 134"/>
        <xdr:cNvSpPr/>
      </xdr:nvSpPr>
      <xdr:spPr bwMode="auto">
        <a:xfrm>
          <a:off x="4254500" y="654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48515</xdr:rowOff>
    </xdr:from>
    <xdr:ext cx="762000" cy="259045"/>
    <xdr:sp macro="" textlink="">
      <xdr:nvSpPr>
        <xdr:cNvPr id="136" name="テキスト ボックス 135"/>
        <xdr:cNvSpPr txBox="1"/>
      </xdr:nvSpPr>
      <xdr:spPr>
        <a:xfrm>
          <a:off x="3924300" y="631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25957</xdr:rowOff>
    </xdr:from>
    <xdr:to>
      <xdr:col>19</xdr:col>
      <xdr:colOff>38100</xdr:colOff>
      <xdr:row>35</xdr:row>
      <xdr:rowOff>127557</xdr:rowOff>
    </xdr:to>
    <xdr:sp macro="" textlink="">
      <xdr:nvSpPr>
        <xdr:cNvPr id="137" name="楕円 136"/>
        <xdr:cNvSpPr/>
      </xdr:nvSpPr>
      <xdr:spPr bwMode="auto">
        <a:xfrm>
          <a:off x="3556000" y="663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137734</xdr:rowOff>
    </xdr:from>
    <xdr:ext cx="762000" cy="259045"/>
    <xdr:sp macro="" textlink="">
      <xdr:nvSpPr>
        <xdr:cNvPr id="138" name="テキスト ボックス 137"/>
        <xdr:cNvSpPr txBox="1"/>
      </xdr:nvSpPr>
      <xdr:spPr>
        <a:xfrm>
          <a:off x="3225800" y="640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263113</xdr:rowOff>
    </xdr:from>
    <xdr:to>
      <xdr:col>15</xdr:col>
      <xdr:colOff>101600</xdr:colOff>
      <xdr:row>35</xdr:row>
      <xdr:rowOff>21813</xdr:rowOff>
    </xdr:to>
    <xdr:sp macro="" textlink="">
      <xdr:nvSpPr>
        <xdr:cNvPr id="139" name="楕円 138"/>
        <xdr:cNvSpPr/>
      </xdr:nvSpPr>
      <xdr:spPr bwMode="auto">
        <a:xfrm>
          <a:off x="2857500" y="6530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31990</xdr:rowOff>
    </xdr:from>
    <xdr:ext cx="762000" cy="259045"/>
    <xdr:sp macro="" textlink="">
      <xdr:nvSpPr>
        <xdr:cNvPr id="140" name="テキスト ボックス 139"/>
        <xdr:cNvSpPr txBox="1"/>
      </xdr:nvSpPr>
      <xdr:spPr>
        <a:xfrm>
          <a:off x="2527300" y="629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5,061
4,956
402.88
8,284,844
7,782,570
487,226
4,184,081
5,922,190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46528</xdr:rowOff>
    </xdr:from>
    <xdr:to>
      <xdr:col>24</xdr:col>
      <xdr:colOff>63500</xdr:colOff>
      <xdr:row>31</xdr:row>
      <xdr:rowOff>50678</xdr:rowOff>
    </xdr:to>
    <xdr:cxnSp macro="">
      <xdr:nvCxnSpPr>
        <xdr:cNvPr id="57" name="直線コネクタ 56"/>
        <xdr:cNvCxnSpPr/>
      </xdr:nvCxnSpPr>
      <xdr:spPr>
        <a:xfrm flipV="1">
          <a:off x="3797300" y="5361478"/>
          <a:ext cx="838200" cy="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50678</xdr:rowOff>
    </xdr:from>
    <xdr:to>
      <xdr:col>19</xdr:col>
      <xdr:colOff>177800</xdr:colOff>
      <xdr:row>31</xdr:row>
      <xdr:rowOff>98421</xdr:rowOff>
    </xdr:to>
    <xdr:cxnSp macro="">
      <xdr:nvCxnSpPr>
        <xdr:cNvPr id="60" name="直線コネクタ 59"/>
        <xdr:cNvCxnSpPr/>
      </xdr:nvCxnSpPr>
      <xdr:spPr>
        <a:xfrm flipV="1">
          <a:off x="2908300" y="5365628"/>
          <a:ext cx="889000" cy="4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98421</xdr:rowOff>
    </xdr:from>
    <xdr:to>
      <xdr:col>15</xdr:col>
      <xdr:colOff>50800</xdr:colOff>
      <xdr:row>31</xdr:row>
      <xdr:rowOff>115108</xdr:rowOff>
    </xdr:to>
    <xdr:cxnSp macro="">
      <xdr:nvCxnSpPr>
        <xdr:cNvPr id="63" name="直線コネクタ 62"/>
        <xdr:cNvCxnSpPr/>
      </xdr:nvCxnSpPr>
      <xdr:spPr>
        <a:xfrm flipV="1">
          <a:off x="2019300" y="5413371"/>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115108</xdr:rowOff>
    </xdr:from>
    <xdr:to>
      <xdr:col>10</xdr:col>
      <xdr:colOff>114300</xdr:colOff>
      <xdr:row>32</xdr:row>
      <xdr:rowOff>165881</xdr:rowOff>
    </xdr:to>
    <xdr:cxnSp macro="">
      <xdr:nvCxnSpPr>
        <xdr:cNvPr id="66" name="直線コネクタ 65"/>
        <xdr:cNvCxnSpPr/>
      </xdr:nvCxnSpPr>
      <xdr:spPr>
        <a:xfrm flipV="1">
          <a:off x="1130300" y="5430058"/>
          <a:ext cx="889000" cy="2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167178</xdr:rowOff>
    </xdr:from>
    <xdr:to>
      <xdr:col>24</xdr:col>
      <xdr:colOff>114300</xdr:colOff>
      <xdr:row>31</xdr:row>
      <xdr:rowOff>97328</xdr:rowOff>
    </xdr:to>
    <xdr:sp macro="" textlink="">
      <xdr:nvSpPr>
        <xdr:cNvPr id="76" name="楕円 75"/>
        <xdr:cNvSpPr/>
      </xdr:nvSpPr>
      <xdr:spPr>
        <a:xfrm>
          <a:off x="4584700" y="531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117336</xdr:rowOff>
    </xdr:from>
    <xdr:ext cx="599010" cy="259045"/>
    <xdr:sp macro="" textlink="">
      <xdr:nvSpPr>
        <xdr:cNvPr id="77" name="人件費該当値テキスト"/>
        <xdr:cNvSpPr txBox="1"/>
      </xdr:nvSpPr>
      <xdr:spPr>
        <a:xfrm>
          <a:off x="4686300" y="526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171328</xdr:rowOff>
    </xdr:from>
    <xdr:to>
      <xdr:col>20</xdr:col>
      <xdr:colOff>38100</xdr:colOff>
      <xdr:row>31</xdr:row>
      <xdr:rowOff>101478</xdr:rowOff>
    </xdr:to>
    <xdr:sp macro="" textlink="">
      <xdr:nvSpPr>
        <xdr:cNvPr id="78" name="楕円 77"/>
        <xdr:cNvSpPr/>
      </xdr:nvSpPr>
      <xdr:spPr>
        <a:xfrm>
          <a:off x="3746500" y="53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118005</xdr:rowOff>
    </xdr:from>
    <xdr:ext cx="599010" cy="259045"/>
    <xdr:sp macro="" textlink="">
      <xdr:nvSpPr>
        <xdr:cNvPr id="79" name="テキスト ボックス 78"/>
        <xdr:cNvSpPr txBox="1"/>
      </xdr:nvSpPr>
      <xdr:spPr>
        <a:xfrm>
          <a:off x="3497795" y="509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47621</xdr:rowOff>
    </xdr:from>
    <xdr:to>
      <xdr:col>15</xdr:col>
      <xdr:colOff>101600</xdr:colOff>
      <xdr:row>31</xdr:row>
      <xdr:rowOff>149221</xdr:rowOff>
    </xdr:to>
    <xdr:sp macro="" textlink="">
      <xdr:nvSpPr>
        <xdr:cNvPr id="80" name="楕円 79"/>
        <xdr:cNvSpPr/>
      </xdr:nvSpPr>
      <xdr:spPr>
        <a:xfrm>
          <a:off x="2857500" y="53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165748</xdr:rowOff>
    </xdr:from>
    <xdr:ext cx="599010" cy="259045"/>
    <xdr:sp macro="" textlink="">
      <xdr:nvSpPr>
        <xdr:cNvPr id="81" name="テキスト ボックス 80"/>
        <xdr:cNvSpPr txBox="1"/>
      </xdr:nvSpPr>
      <xdr:spPr>
        <a:xfrm>
          <a:off x="2608795" y="513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64308</xdr:rowOff>
    </xdr:from>
    <xdr:to>
      <xdr:col>10</xdr:col>
      <xdr:colOff>165100</xdr:colOff>
      <xdr:row>31</xdr:row>
      <xdr:rowOff>165908</xdr:rowOff>
    </xdr:to>
    <xdr:sp macro="" textlink="">
      <xdr:nvSpPr>
        <xdr:cNvPr id="82" name="楕円 81"/>
        <xdr:cNvSpPr/>
      </xdr:nvSpPr>
      <xdr:spPr>
        <a:xfrm>
          <a:off x="1968500" y="53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10985</xdr:rowOff>
    </xdr:from>
    <xdr:ext cx="599010" cy="259045"/>
    <xdr:sp macro="" textlink="">
      <xdr:nvSpPr>
        <xdr:cNvPr id="83" name="テキスト ボックス 82"/>
        <xdr:cNvSpPr txBox="1"/>
      </xdr:nvSpPr>
      <xdr:spPr>
        <a:xfrm>
          <a:off x="1719795" y="51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115081</xdr:rowOff>
    </xdr:from>
    <xdr:to>
      <xdr:col>6</xdr:col>
      <xdr:colOff>38100</xdr:colOff>
      <xdr:row>33</xdr:row>
      <xdr:rowOff>45231</xdr:rowOff>
    </xdr:to>
    <xdr:sp macro="" textlink="">
      <xdr:nvSpPr>
        <xdr:cNvPr id="84" name="楕円 83"/>
        <xdr:cNvSpPr/>
      </xdr:nvSpPr>
      <xdr:spPr>
        <a:xfrm>
          <a:off x="1079500" y="56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61758</xdr:rowOff>
    </xdr:from>
    <xdr:ext cx="599010" cy="259045"/>
    <xdr:sp macro="" textlink="">
      <xdr:nvSpPr>
        <xdr:cNvPr id="85" name="テキスト ボックス 84"/>
        <xdr:cNvSpPr txBox="1"/>
      </xdr:nvSpPr>
      <xdr:spPr>
        <a:xfrm>
          <a:off x="830795" y="53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163421</xdr:rowOff>
    </xdr:from>
    <xdr:to>
      <xdr:col>24</xdr:col>
      <xdr:colOff>63500</xdr:colOff>
      <xdr:row>54</xdr:row>
      <xdr:rowOff>75140</xdr:rowOff>
    </xdr:to>
    <xdr:cxnSp macro="">
      <xdr:nvCxnSpPr>
        <xdr:cNvPr id="115" name="直線コネクタ 114"/>
        <xdr:cNvCxnSpPr/>
      </xdr:nvCxnSpPr>
      <xdr:spPr>
        <a:xfrm flipV="1">
          <a:off x="3797300" y="9250271"/>
          <a:ext cx="838200" cy="8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75140</xdr:rowOff>
    </xdr:from>
    <xdr:to>
      <xdr:col>19</xdr:col>
      <xdr:colOff>177800</xdr:colOff>
      <xdr:row>55</xdr:row>
      <xdr:rowOff>73288</xdr:rowOff>
    </xdr:to>
    <xdr:cxnSp macro="">
      <xdr:nvCxnSpPr>
        <xdr:cNvPr id="118" name="直線コネクタ 117"/>
        <xdr:cNvCxnSpPr/>
      </xdr:nvCxnSpPr>
      <xdr:spPr>
        <a:xfrm flipV="1">
          <a:off x="2908300" y="9333440"/>
          <a:ext cx="889000" cy="16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73288</xdr:rowOff>
    </xdr:from>
    <xdr:to>
      <xdr:col>15</xdr:col>
      <xdr:colOff>50800</xdr:colOff>
      <xdr:row>55</xdr:row>
      <xdr:rowOff>155923</xdr:rowOff>
    </xdr:to>
    <xdr:cxnSp macro="">
      <xdr:nvCxnSpPr>
        <xdr:cNvPr id="121" name="直線コネクタ 120"/>
        <xdr:cNvCxnSpPr/>
      </xdr:nvCxnSpPr>
      <xdr:spPr>
        <a:xfrm flipV="1">
          <a:off x="2019300" y="9503038"/>
          <a:ext cx="889000" cy="8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57023</xdr:rowOff>
    </xdr:from>
    <xdr:to>
      <xdr:col>10</xdr:col>
      <xdr:colOff>114300</xdr:colOff>
      <xdr:row>55</xdr:row>
      <xdr:rowOff>155923</xdr:rowOff>
    </xdr:to>
    <xdr:cxnSp macro="">
      <xdr:nvCxnSpPr>
        <xdr:cNvPr id="124" name="直線コネクタ 123"/>
        <xdr:cNvCxnSpPr/>
      </xdr:nvCxnSpPr>
      <xdr:spPr>
        <a:xfrm>
          <a:off x="1130300" y="9486773"/>
          <a:ext cx="889000" cy="9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112621</xdr:rowOff>
    </xdr:from>
    <xdr:to>
      <xdr:col>24</xdr:col>
      <xdr:colOff>114300</xdr:colOff>
      <xdr:row>54</xdr:row>
      <xdr:rowOff>42771</xdr:rowOff>
    </xdr:to>
    <xdr:sp macro="" textlink="">
      <xdr:nvSpPr>
        <xdr:cNvPr id="134" name="楕円 133"/>
        <xdr:cNvSpPr/>
      </xdr:nvSpPr>
      <xdr:spPr>
        <a:xfrm>
          <a:off x="4584700" y="91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135498</xdr:rowOff>
    </xdr:from>
    <xdr:ext cx="599010" cy="259045"/>
    <xdr:sp macro="" textlink="">
      <xdr:nvSpPr>
        <xdr:cNvPr id="135" name="物件費該当値テキスト"/>
        <xdr:cNvSpPr txBox="1"/>
      </xdr:nvSpPr>
      <xdr:spPr>
        <a:xfrm>
          <a:off x="4686300" y="90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24340</xdr:rowOff>
    </xdr:from>
    <xdr:to>
      <xdr:col>20</xdr:col>
      <xdr:colOff>38100</xdr:colOff>
      <xdr:row>54</xdr:row>
      <xdr:rowOff>125940</xdr:rowOff>
    </xdr:to>
    <xdr:sp macro="" textlink="">
      <xdr:nvSpPr>
        <xdr:cNvPr id="136" name="楕円 135"/>
        <xdr:cNvSpPr/>
      </xdr:nvSpPr>
      <xdr:spPr>
        <a:xfrm>
          <a:off x="3746500" y="92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142467</xdr:rowOff>
    </xdr:from>
    <xdr:ext cx="599010" cy="259045"/>
    <xdr:sp macro="" textlink="">
      <xdr:nvSpPr>
        <xdr:cNvPr id="137" name="テキスト ボックス 136"/>
        <xdr:cNvSpPr txBox="1"/>
      </xdr:nvSpPr>
      <xdr:spPr>
        <a:xfrm>
          <a:off x="3497795" y="905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22488</xdr:rowOff>
    </xdr:from>
    <xdr:to>
      <xdr:col>15</xdr:col>
      <xdr:colOff>101600</xdr:colOff>
      <xdr:row>55</xdr:row>
      <xdr:rowOff>124088</xdr:rowOff>
    </xdr:to>
    <xdr:sp macro="" textlink="">
      <xdr:nvSpPr>
        <xdr:cNvPr id="138" name="楕円 137"/>
        <xdr:cNvSpPr/>
      </xdr:nvSpPr>
      <xdr:spPr>
        <a:xfrm>
          <a:off x="2857500" y="945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140615</xdr:rowOff>
    </xdr:from>
    <xdr:ext cx="599010" cy="259045"/>
    <xdr:sp macro="" textlink="">
      <xdr:nvSpPr>
        <xdr:cNvPr id="139" name="テキスト ボックス 138"/>
        <xdr:cNvSpPr txBox="1"/>
      </xdr:nvSpPr>
      <xdr:spPr>
        <a:xfrm>
          <a:off x="2608795" y="922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105123</xdr:rowOff>
    </xdr:from>
    <xdr:to>
      <xdr:col>10</xdr:col>
      <xdr:colOff>165100</xdr:colOff>
      <xdr:row>56</xdr:row>
      <xdr:rowOff>35273</xdr:rowOff>
    </xdr:to>
    <xdr:sp macro="" textlink="">
      <xdr:nvSpPr>
        <xdr:cNvPr id="140" name="楕円 139"/>
        <xdr:cNvSpPr/>
      </xdr:nvSpPr>
      <xdr:spPr>
        <a:xfrm>
          <a:off x="1968500" y="95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51800</xdr:rowOff>
    </xdr:from>
    <xdr:ext cx="599010" cy="259045"/>
    <xdr:sp macro="" textlink="">
      <xdr:nvSpPr>
        <xdr:cNvPr id="141" name="テキスト ボックス 140"/>
        <xdr:cNvSpPr txBox="1"/>
      </xdr:nvSpPr>
      <xdr:spPr>
        <a:xfrm>
          <a:off x="1719795" y="931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6223</xdr:rowOff>
    </xdr:from>
    <xdr:to>
      <xdr:col>6</xdr:col>
      <xdr:colOff>38100</xdr:colOff>
      <xdr:row>55</xdr:row>
      <xdr:rowOff>107823</xdr:rowOff>
    </xdr:to>
    <xdr:sp macro="" textlink="">
      <xdr:nvSpPr>
        <xdr:cNvPr id="142" name="楕円 141"/>
        <xdr:cNvSpPr/>
      </xdr:nvSpPr>
      <xdr:spPr>
        <a:xfrm>
          <a:off x="1079500" y="943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124350</xdr:rowOff>
    </xdr:from>
    <xdr:ext cx="599010" cy="259045"/>
    <xdr:sp macro="" textlink="">
      <xdr:nvSpPr>
        <xdr:cNvPr id="143" name="テキスト ボックス 142"/>
        <xdr:cNvSpPr txBox="1"/>
      </xdr:nvSpPr>
      <xdr:spPr>
        <a:xfrm>
          <a:off x="830795" y="921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117526</xdr:rowOff>
    </xdr:from>
    <xdr:to>
      <xdr:col>24</xdr:col>
      <xdr:colOff>63500</xdr:colOff>
      <xdr:row>74</xdr:row>
      <xdr:rowOff>163626</xdr:rowOff>
    </xdr:to>
    <xdr:cxnSp macro="">
      <xdr:nvCxnSpPr>
        <xdr:cNvPr id="172" name="直線コネクタ 171"/>
        <xdr:cNvCxnSpPr/>
      </xdr:nvCxnSpPr>
      <xdr:spPr>
        <a:xfrm>
          <a:off x="3797300" y="12804826"/>
          <a:ext cx="838200" cy="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117526</xdr:rowOff>
    </xdr:from>
    <xdr:to>
      <xdr:col>19</xdr:col>
      <xdr:colOff>177800</xdr:colOff>
      <xdr:row>75</xdr:row>
      <xdr:rowOff>97981</xdr:rowOff>
    </xdr:to>
    <xdr:cxnSp macro="">
      <xdr:nvCxnSpPr>
        <xdr:cNvPr id="175" name="直線コネクタ 174"/>
        <xdr:cNvCxnSpPr/>
      </xdr:nvCxnSpPr>
      <xdr:spPr>
        <a:xfrm flipV="1">
          <a:off x="2908300" y="12804826"/>
          <a:ext cx="889000" cy="15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65901</xdr:rowOff>
    </xdr:from>
    <xdr:to>
      <xdr:col>15</xdr:col>
      <xdr:colOff>50800</xdr:colOff>
      <xdr:row>75</xdr:row>
      <xdr:rowOff>97981</xdr:rowOff>
    </xdr:to>
    <xdr:cxnSp macro="">
      <xdr:nvCxnSpPr>
        <xdr:cNvPr id="178" name="直線コネクタ 177"/>
        <xdr:cNvCxnSpPr/>
      </xdr:nvCxnSpPr>
      <xdr:spPr>
        <a:xfrm>
          <a:off x="2019300" y="12924651"/>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65901</xdr:rowOff>
    </xdr:from>
    <xdr:to>
      <xdr:col>10</xdr:col>
      <xdr:colOff>114300</xdr:colOff>
      <xdr:row>75</xdr:row>
      <xdr:rowOff>103162</xdr:rowOff>
    </xdr:to>
    <xdr:cxnSp macro="">
      <xdr:nvCxnSpPr>
        <xdr:cNvPr id="181" name="直線コネクタ 180"/>
        <xdr:cNvCxnSpPr/>
      </xdr:nvCxnSpPr>
      <xdr:spPr>
        <a:xfrm flipV="1">
          <a:off x="1130300" y="12924651"/>
          <a:ext cx="889000" cy="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112826</xdr:rowOff>
    </xdr:from>
    <xdr:to>
      <xdr:col>24</xdr:col>
      <xdr:colOff>114300</xdr:colOff>
      <xdr:row>75</xdr:row>
      <xdr:rowOff>42976</xdr:rowOff>
    </xdr:to>
    <xdr:sp macro="" textlink="">
      <xdr:nvSpPr>
        <xdr:cNvPr id="191" name="楕円 190"/>
        <xdr:cNvSpPr/>
      </xdr:nvSpPr>
      <xdr:spPr>
        <a:xfrm>
          <a:off x="4584700" y="128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135703</xdr:rowOff>
    </xdr:from>
    <xdr:ext cx="534377" cy="259045"/>
    <xdr:sp macro="" textlink="">
      <xdr:nvSpPr>
        <xdr:cNvPr id="192" name="維持補修費該当値テキスト"/>
        <xdr:cNvSpPr txBox="1"/>
      </xdr:nvSpPr>
      <xdr:spPr>
        <a:xfrm>
          <a:off x="4686300" y="126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66726</xdr:rowOff>
    </xdr:from>
    <xdr:to>
      <xdr:col>20</xdr:col>
      <xdr:colOff>38100</xdr:colOff>
      <xdr:row>74</xdr:row>
      <xdr:rowOff>168326</xdr:rowOff>
    </xdr:to>
    <xdr:sp macro="" textlink="">
      <xdr:nvSpPr>
        <xdr:cNvPr id="193" name="楕円 192"/>
        <xdr:cNvSpPr/>
      </xdr:nvSpPr>
      <xdr:spPr>
        <a:xfrm>
          <a:off x="3746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13403</xdr:rowOff>
    </xdr:from>
    <xdr:ext cx="534377" cy="259045"/>
    <xdr:sp macro="" textlink="">
      <xdr:nvSpPr>
        <xdr:cNvPr id="194" name="テキスト ボックス 193"/>
        <xdr:cNvSpPr txBox="1"/>
      </xdr:nvSpPr>
      <xdr:spPr>
        <a:xfrm>
          <a:off x="3530111" y="1252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47181</xdr:rowOff>
    </xdr:from>
    <xdr:to>
      <xdr:col>15</xdr:col>
      <xdr:colOff>101600</xdr:colOff>
      <xdr:row>75</xdr:row>
      <xdr:rowOff>148782</xdr:rowOff>
    </xdr:to>
    <xdr:sp macro="" textlink="">
      <xdr:nvSpPr>
        <xdr:cNvPr id="195" name="楕円 194"/>
        <xdr:cNvSpPr/>
      </xdr:nvSpPr>
      <xdr:spPr>
        <a:xfrm>
          <a:off x="2857500" y="12905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165308</xdr:rowOff>
    </xdr:from>
    <xdr:ext cx="534377" cy="259045"/>
    <xdr:sp macro="" textlink="">
      <xdr:nvSpPr>
        <xdr:cNvPr id="196" name="テキスト ボックス 195"/>
        <xdr:cNvSpPr txBox="1"/>
      </xdr:nvSpPr>
      <xdr:spPr>
        <a:xfrm>
          <a:off x="2641111" y="12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15101</xdr:rowOff>
    </xdr:from>
    <xdr:to>
      <xdr:col>10</xdr:col>
      <xdr:colOff>165100</xdr:colOff>
      <xdr:row>75</xdr:row>
      <xdr:rowOff>116701</xdr:rowOff>
    </xdr:to>
    <xdr:sp macro="" textlink="">
      <xdr:nvSpPr>
        <xdr:cNvPr id="197" name="楕円 196"/>
        <xdr:cNvSpPr/>
      </xdr:nvSpPr>
      <xdr:spPr>
        <a:xfrm>
          <a:off x="1968500" y="128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133228</xdr:rowOff>
    </xdr:from>
    <xdr:ext cx="534377" cy="259045"/>
    <xdr:sp macro="" textlink="">
      <xdr:nvSpPr>
        <xdr:cNvPr id="198" name="テキスト ボックス 197"/>
        <xdr:cNvSpPr txBox="1"/>
      </xdr:nvSpPr>
      <xdr:spPr>
        <a:xfrm>
          <a:off x="1752111" y="1264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52362</xdr:rowOff>
    </xdr:from>
    <xdr:to>
      <xdr:col>6</xdr:col>
      <xdr:colOff>38100</xdr:colOff>
      <xdr:row>75</xdr:row>
      <xdr:rowOff>153963</xdr:rowOff>
    </xdr:to>
    <xdr:sp macro="" textlink="">
      <xdr:nvSpPr>
        <xdr:cNvPr id="199" name="楕円 198"/>
        <xdr:cNvSpPr/>
      </xdr:nvSpPr>
      <xdr:spPr>
        <a:xfrm>
          <a:off x="1079500" y="12911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170489</xdr:rowOff>
    </xdr:from>
    <xdr:ext cx="534377" cy="259045"/>
    <xdr:sp macro="" textlink="">
      <xdr:nvSpPr>
        <xdr:cNvPr id="200" name="テキスト ボックス 199"/>
        <xdr:cNvSpPr txBox="1"/>
      </xdr:nvSpPr>
      <xdr:spPr>
        <a:xfrm>
          <a:off x="863111" y="126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11646</xdr:rowOff>
    </xdr:from>
    <xdr:to>
      <xdr:col>24</xdr:col>
      <xdr:colOff>63500</xdr:colOff>
      <xdr:row>98</xdr:row>
      <xdr:rowOff>39221</xdr:rowOff>
    </xdr:to>
    <xdr:cxnSp macro="">
      <xdr:nvCxnSpPr>
        <xdr:cNvPr id="234" name="直線コネクタ 233"/>
        <xdr:cNvCxnSpPr/>
      </xdr:nvCxnSpPr>
      <xdr:spPr>
        <a:xfrm flipV="1">
          <a:off x="3797300" y="16813746"/>
          <a:ext cx="838200" cy="2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25972</xdr:rowOff>
    </xdr:from>
    <xdr:to>
      <xdr:col>19</xdr:col>
      <xdr:colOff>177800</xdr:colOff>
      <xdr:row>98</xdr:row>
      <xdr:rowOff>39221</xdr:rowOff>
    </xdr:to>
    <xdr:cxnSp macro="">
      <xdr:nvCxnSpPr>
        <xdr:cNvPr id="237" name="直線コネクタ 236"/>
        <xdr:cNvCxnSpPr/>
      </xdr:nvCxnSpPr>
      <xdr:spPr>
        <a:xfrm>
          <a:off x="2908300" y="16656622"/>
          <a:ext cx="889000" cy="18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25972</xdr:rowOff>
    </xdr:from>
    <xdr:to>
      <xdr:col>15</xdr:col>
      <xdr:colOff>50800</xdr:colOff>
      <xdr:row>98</xdr:row>
      <xdr:rowOff>61233</xdr:rowOff>
    </xdr:to>
    <xdr:cxnSp macro="">
      <xdr:nvCxnSpPr>
        <xdr:cNvPr id="240" name="直線コネクタ 239"/>
        <xdr:cNvCxnSpPr/>
      </xdr:nvCxnSpPr>
      <xdr:spPr>
        <a:xfrm flipV="1">
          <a:off x="2019300" y="16656622"/>
          <a:ext cx="889000" cy="2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61233</xdr:rowOff>
    </xdr:from>
    <xdr:to>
      <xdr:col>10</xdr:col>
      <xdr:colOff>114300</xdr:colOff>
      <xdr:row>98</xdr:row>
      <xdr:rowOff>66605</xdr:rowOff>
    </xdr:to>
    <xdr:cxnSp macro="">
      <xdr:nvCxnSpPr>
        <xdr:cNvPr id="243" name="直線コネクタ 242"/>
        <xdr:cNvCxnSpPr/>
      </xdr:nvCxnSpPr>
      <xdr:spPr>
        <a:xfrm flipV="1">
          <a:off x="1130300" y="1686333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132296</xdr:rowOff>
    </xdr:from>
    <xdr:to>
      <xdr:col>24</xdr:col>
      <xdr:colOff>114300</xdr:colOff>
      <xdr:row>98</xdr:row>
      <xdr:rowOff>62446</xdr:rowOff>
    </xdr:to>
    <xdr:sp macro="" textlink="">
      <xdr:nvSpPr>
        <xdr:cNvPr id="253" name="楕円 252"/>
        <xdr:cNvSpPr/>
      </xdr:nvSpPr>
      <xdr:spPr>
        <a:xfrm>
          <a:off x="4584700" y="167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47223</xdr:rowOff>
    </xdr:from>
    <xdr:ext cx="534377" cy="259045"/>
    <xdr:sp macro="" textlink="">
      <xdr:nvSpPr>
        <xdr:cNvPr id="254" name="扶助費該当値テキスト"/>
        <xdr:cNvSpPr txBox="1"/>
      </xdr:nvSpPr>
      <xdr:spPr>
        <a:xfrm>
          <a:off x="4686300" y="1667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159871</xdr:rowOff>
    </xdr:from>
    <xdr:to>
      <xdr:col>20</xdr:col>
      <xdr:colOff>38100</xdr:colOff>
      <xdr:row>98</xdr:row>
      <xdr:rowOff>90021</xdr:rowOff>
    </xdr:to>
    <xdr:sp macro="" textlink="">
      <xdr:nvSpPr>
        <xdr:cNvPr id="255" name="楕円 254"/>
        <xdr:cNvSpPr/>
      </xdr:nvSpPr>
      <xdr:spPr>
        <a:xfrm>
          <a:off x="3746500" y="1679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81148</xdr:rowOff>
    </xdr:from>
    <xdr:ext cx="534377" cy="259045"/>
    <xdr:sp macro="" textlink="">
      <xdr:nvSpPr>
        <xdr:cNvPr id="256" name="テキスト ボックス 255"/>
        <xdr:cNvSpPr txBox="1"/>
      </xdr:nvSpPr>
      <xdr:spPr>
        <a:xfrm>
          <a:off x="3530111" y="168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146622</xdr:rowOff>
    </xdr:from>
    <xdr:to>
      <xdr:col>15</xdr:col>
      <xdr:colOff>101600</xdr:colOff>
      <xdr:row>97</xdr:row>
      <xdr:rowOff>76772</xdr:rowOff>
    </xdr:to>
    <xdr:sp macro="" textlink="">
      <xdr:nvSpPr>
        <xdr:cNvPr id="257" name="楕円 256"/>
        <xdr:cNvSpPr/>
      </xdr:nvSpPr>
      <xdr:spPr>
        <a:xfrm>
          <a:off x="2857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67899</xdr:rowOff>
    </xdr:from>
    <xdr:ext cx="534377" cy="259045"/>
    <xdr:sp macro="" textlink="">
      <xdr:nvSpPr>
        <xdr:cNvPr id="258" name="テキスト ボックス 257"/>
        <xdr:cNvSpPr txBox="1"/>
      </xdr:nvSpPr>
      <xdr:spPr>
        <a:xfrm>
          <a:off x="2641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10433</xdr:rowOff>
    </xdr:from>
    <xdr:to>
      <xdr:col>10</xdr:col>
      <xdr:colOff>165100</xdr:colOff>
      <xdr:row>98</xdr:row>
      <xdr:rowOff>112033</xdr:rowOff>
    </xdr:to>
    <xdr:sp macro="" textlink="">
      <xdr:nvSpPr>
        <xdr:cNvPr id="259" name="楕円 258"/>
        <xdr:cNvSpPr/>
      </xdr:nvSpPr>
      <xdr:spPr>
        <a:xfrm>
          <a:off x="1968500" y="168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103160</xdr:rowOff>
    </xdr:from>
    <xdr:ext cx="534377" cy="259045"/>
    <xdr:sp macro="" textlink="">
      <xdr:nvSpPr>
        <xdr:cNvPr id="260" name="テキスト ボックス 259"/>
        <xdr:cNvSpPr txBox="1"/>
      </xdr:nvSpPr>
      <xdr:spPr>
        <a:xfrm>
          <a:off x="1752111" y="169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15805</xdr:rowOff>
    </xdr:from>
    <xdr:to>
      <xdr:col>6</xdr:col>
      <xdr:colOff>38100</xdr:colOff>
      <xdr:row>98</xdr:row>
      <xdr:rowOff>117405</xdr:rowOff>
    </xdr:to>
    <xdr:sp macro="" textlink="">
      <xdr:nvSpPr>
        <xdr:cNvPr id="261" name="楕円 260"/>
        <xdr:cNvSpPr/>
      </xdr:nvSpPr>
      <xdr:spPr>
        <a:xfrm>
          <a:off x="1079500" y="1681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108532</xdr:rowOff>
    </xdr:from>
    <xdr:ext cx="534377" cy="259045"/>
    <xdr:sp macro="" textlink="">
      <xdr:nvSpPr>
        <xdr:cNvPr id="262" name="テキスト ボックス 261"/>
        <xdr:cNvSpPr txBox="1"/>
      </xdr:nvSpPr>
      <xdr:spPr>
        <a:xfrm>
          <a:off x="863111" y="169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97711</xdr:rowOff>
    </xdr:from>
    <xdr:to>
      <xdr:col>55</xdr:col>
      <xdr:colOff>0</xdr:colOff>
      <xdr:row>35</xdr:row>
      <xdr:rowOff>148819</xdr:rowOff>
    </xdr:to>
    <xdr:cxnSp macro="">
      <xdr:nvCxnSpPr>
        <xdr:cNvPr id="289" name="直線コネクタ 288"/>
        <xdr:cNvCxnSpPr/>
      </xdr:nvCxnSpPr>
      <xdr:spPr>
        <a:xfrm>
          <a:off x="9639300" y="6098461"/>
          <a:ext cx="8382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97711</xdr:rowOff>
    </xdr:from>
    <xdr:to>
      <xdr:col>50</xdr:col>
      <xdr:colOff>114300</xdr:colOff>
      <xdr:row>36</xdr:row>
      <xdr:rowOff>30802</xdr:rowOff>
    </xdr:to>
    <xdr:cxnSp macro="">
      <xdr:nvCxnSpPr>
        <xdr:cNvPr id="292" name="直線コネクタ 291"/>
        <xdr:cNvCxnSpPr/>
      </xdr:nvCxnSpPr>
      <xdr:spPr>
        <a:xfrm flipV="1">
          <a:off x="8750300" y="6098461"/>
          <a:ext cx="889000" cy="10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89632</xdr:rowOff>
    </xdr:from>
    <xdr:to>
      <xdr:col>45</xdr:col>
      <xdr:colOff>177800</xdr:colOff>
      <xdr:row>36</xdr:row>
      <xdr:rowOff>30802</xdr:rowOff>
    </xdr:to>
    <xdr:cxnSp macro="">
      <xdr:nvCxnSpPr>
        <xdr:cNvPr id="295" name="直線コネクタ 294"/>
        <xdr:cNvCxnSpPr/>
      </xdr:nvCxnSpPr>
      <xdr:spPr>
        <a:xfrm>
          <a:off x="7861300" y="5918932"/>
          <a:ext cx="889000" cy="28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89632</xdr:rowOff>
    </xdr:from>
    <xdr:to>
      <xdr:col>41</xdr:col>
      <xdr:colOff>50800</xdr:colOff>
      <xdr:row>36</xdr:row>
      <xdr:rowOff>51730</xdr:rowOff>
    </xdr:to>
    <xdr:cxnSp macro="">
      <xdr:nvCxnSpPr>
        <xdr:cNvPr id="298" name="直線コネクタ 297"/>
        <xdr:cNvCxnSpPr/>
      </xdr:nvCxnSpPr>
      <xdr:spPr>
        <a:xfrm flipV="1">
          <a:off x="6972300" y="5918932"/>
          <a:ext cx="889000" cy="30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98019</xdr:rowOff>
    </xdr:from>
    <xdr:to>
      <xdr:col>55</xdr:col>
      <xdr:colOff>50800</xdr:colOff>
      <xdr:row>36</xdr:row>
      <xdr:rowOff>28169</xdr:rowOff>
    </xdr:to>
    <xdr:sp macro="" textlink="">
      <xdr:nvSpPr>
        <xdr:cNvPr id="308" name="楕円 307"/>
        <xdr:cNvSpPr/>
      </xdr:nvSpPr>
      <xdr:spPr>
        <a:xfrm>
          <a:off x="10426700" y="60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120896</xdr:rowOff>
    </xdr:from>
    <xdr:ext cx="599010" cy="259045"/>
    <xdr:sp macro="" textlink="">
      <xdr:nvSpPr>
        <xdr:cNvPr id="309" name="補助費等該当値テキスト"/>
        <xdr:cNvSpPr txBox="1"/>
      </xdr:nvSpPr>
      <xdr:spPr>
        <a:xfrm>
          <a:off x="10528300" y="59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46911</xdr:rowOff>
    </xdr:from>
    <xdr:to>
      <xdr:col>50</xdr:col>
      <xdr:colOff>165100</xdr:colOff>
      <xdr:row>35</xdr:row>
      <xdr:rowOff>148511</xdr:rowOff>
    </xdr:to>
    <xdr:sp macro="" textlink="">
      <xdr:nvSpPr>
        <xdr:cNvPr id="310" name="楕円 309"/>
        <xdr:cNvSpPr/>
      </xdr:nvSpPr>
      <xdr:spPr>
        <a:xfrm>
          <a:off x="9588500" y="604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165038</xdr:rowOff>
    </xdr:from>
    <xdr:ext cx="599010" cy="259045"/>
    <xdr:sp macro="" textlink="">
      <xdr:nvSpPr>
        <xdr:cNvPr id="311" name="テキスト ボックス 310"/>
        <xdr:cNvSpPr txBox="1"/>
      </xdr:nvSpPr>
      <xdr:spPr>
        <a:xfrm>
          <a:off x="9339795" y="582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151452</xdr:rowOff>
    </xdr:from>
    <xdr:to>
      <xdr:col>46</xdr:col>
      <xdr:colOff>38100</xdr:colOff>
      <xdr:row>36</xdr:row>
      <xdr:rowOff>81602</xdr:rowOff>
    </xdr:to>
    <xdr:sp macro="" textlink="">
      <xdr:nvSpPr>
        <xdr:cNvPr id="312" name="楕円 311"/>
        <xdr:cNvSpPr/>
      </xdr:nvSpPr>
      <xdr:spPr>
        <a:xfrm>
          <a:off x="8699500" y="61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98129</xdr:rowOff>
    </xdr:from>
    <xdr:ext cx="599010" cy="259045"/>
    <xdr:sp macro="" textlink="">
      <xdr:nvSpPr>
        <xdr:cNvPr id="313" name="テキスト ボックス 312"/>
        <xdr:cNvSpPr txBox="1"/>
      </xdr:nvSpPr>
      <xdr:spPr>
        <a:xfrm>
          <a:off x="8450795" y="592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38832</xdr:rowOff>
    </xdr:from>
    <xdr:to>
      <xdr:col>41</xdr:col>
      <xdr:colOff>101600</xdr:colOff>
      <xdr:row>34</xdr:row>
      <xdr:rowOff>140432</xdr:rowOff>
    </xdr:to>
    <xdr:sp macro="" textlink="">
      <xdr:nvSpPr>
        <xdr:cNvPr id="314" name="楕円 313"/>
        <xdr:cNvSpPr/>
      </xdr:nvSpPr>
      <xdr:spPr>
        <a:xfrm>
          <a:off x="7810500" y="586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156959</xdr:rowOff>
    </xdr:from>
    <xdr:ext cx="599010" cy="259045"/>
    <xdr:sp macro="" textlink="">
      <xdr:nvSpPr>
        <xdr:cNvPr id="315" name="テキスト ボックス 314"/>
        <xdr:cNvSpPr txBox="1"/>
      </xdr:nvSpPr>
      <xdr:spPr>
        <a:xfrm>
          <a:off x="7561795" y="564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930</xdr:rowOff>
    </xdr:from>
    <xdr:to>
      <xdr:col>36</xdr:col>
      <xdr:colOff>165100</xdr:colOff>
      <xdr:row>36</xdr:row>
      <xdr:rowOff>102530</xdr:rowOff>
    </xdr:to>
    <xdr:sp macro="" textlink="">
      <xdr:nvSpPr>
        <xdr:cNvPr id="316" name="楕円 315"/>
        <xdr:cNvSpPr/>
      </xdr:nvSpPr>
      <xdr:spPr>
        <a:xfrm>
          <a:off x="6921500" y="617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119057</xdr:rowOff>
    </xdr:from>
    <xdr:ext cx="599010" cy="259045"/>
    <xdr:sp macro="" textlink="">
      <xdr:nvSpPr>
        <xdr:cNvPr id="317" name="テキスト ボックス 316"/>
        <xdr:cNvSpPr txBox="1"/>
      </xdr:nvSpPr>
      <xdr:spPr>
        <a:xfrm>
          <a:off x="6672795" y="59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54180</xdr:rowOff>
    </xdr:from>
    <xdr:to>
      <xdr:col>54</xdr:col>
      <xdr:colOff>189865</xdr:colOff>
      <xdr:row>58</xdr:row>
      <xdr:rowOff>131049</xdr:rowOff>
    </xdr:to>
    <xdr:cxnSp macro="">
      <xdr:nvCxnSpPr>
        <xdr:cNvPr id="341" name="直線コネクタ 340"/>
        <xdr:cNvCxnSpPr/>
      </xdr:nvCxnSpPr>
      <xdr:spPr>
        <a:xfrm flipV="1">
          <a:off x="10475595" y="9141030"/>
          <a:ext cx="1270" cy="93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134876</xdr:rowOff>
    </xdr:from>
    <xdr:ext cx="534377" cy="259045"/>
    <xdr:sp macro="" textlink="">
      <xdr:nvSpPr>
        <xdr:cNvPr id="342" name="普通建設事業費最小値テキスト"/>
        <xdr:cNvSpPr txBox="1"/>
      </xdr:nvSpPr>
      <xdr:spPr>
        <a:xfrm>
          <a:off x="10528300" y="1007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131049</xdr:rowOff>
    </xdr:from>
    <xdr:to>
      <xdr:col>55</xdr:col>
      <xdr:colOff>88900</xdr:colOff>
      <xdr:row>58</xdr:row>
      <xdr:rowOff>131049</xdr:rowOff>
    </xdr:to>
    <xdr:cxnSp macro="">
      <xdr:nvCxnSpPr>
        <xdr:cNvPr id="343" name="直線コネクタ 342"/>
        <xdr:cNvCxnSpPr/>
      </xdr:nvCxnSpPr>
      <xdr:spPr>
        <a:xfrm>
          <a:off x="10388600" y="1007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857</xdr:rowOff>
    </xdr:from>
    <xdr:ext cx="599010" cy="259045"/>
    <xdr:sp macro="" textlink="">
      <xdr:nvSpPr>
        <xdr:cNvPr id="344" name="普通建設事業費最大値テキスト"/>
        <xdr:cNvSpPr txBox="1"/>
      </xdr:nvSpPr>
      <xdr:spPr>
        <a:xfrm>
          <a:off x="10528300" y="891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54180</xdr:rowOff>
    </xdr:from>
    <xdr:to>
      <xdr:col>55</xdr:col>
      <xdr:colOff>88900</xdr:colOff>
      <xdr:row>53</xdr:row>
      <xdr:rowOff>54180</xdr:rowOff>
    </xdr:to>
    <xdr:cxnSp macro="">
      <xdr:nvCxnSpPr>
        <xdr:cNvPr id="345" name="直線コネクタ 344"/>
        <xdr:cNvCxnSpPr/>
      </xdr:nvCxnSpPr>
      <xdr:spPr>
        <a:xfrm>
          <a:off x="10388600" y="914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43600</xdr:rowOff>
    </xdr:from>
    <xdr:to>
      <xdr:col>55</xdr:col>
      <xdr:colOff>0</xdr:colOff>
      <xdr:row>57</xdr:row>
      <xdr:rowOff>117124</xdr:rowOff>
    </xdr:to>
    <xdr:cxnSp macro="">
      <xdr:nvCxnSpPr>
        <xdr:cNvPr id="346" name="直線コネクタ 345"/>
        <xdr:cNvCxnSpPr/>
      </xdr:nvCxnSpPr>
      <xdr:spPr>
        <a:xfrm flipV="1">
          <a:off x="9639300" y="9816250"/>
          <a:ext cx="838200" cy="7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159457</xdr:rowOff>
    </xdr:from>
    <xdr:ext cx="599010" cy="259045"/>
    <xdr:sp macro="" textlink="">
      <xdr:nvSpPr>
        <xdr:cNvPr id="347" name="普通建設事業費平均値テキスト"/>
        <xdr:cNvSpPr txBox="1"/>
      </xdr:nvSpPr>
      <xdr:spPr>
        <a:xfrm>
          <a:off x="10528300" y="9589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136580</xdr:rowOff>
    </xdr:from>
    <xdr:to>
      <xdr:col>55</xdr:col>
      <xdr:colOff>50800</xdr:colOff>
      <xdr:row>57</xdr:row>
      <xdr:rowOff>66730</xdr:rowOff>
    </xdr:to>
    <xdr:sp macro="" textlink="">
      <xdr:nvSpPr>
        <xdr:cNvPr id="348" name="フローチャート: 判断 347"/>
        <xdr:cNvSpPr/>
      </xdr:nvSpPr>
      <xdr:spPr>
        <a:xfrm>
          <a:off x="10426700" y="973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157626</xdr:rowOff>
    </xdr:from>
    <xdr:to>
      <xdr:col>50</xdr:col>
      <xdr:colOff>114300</xdr:colOff>
      <xdr:row>57</xdr:row>
      <xdr:rowOff>117124</xdr:rowOff>
    </xdr:to>
    <xdr:cxnSp macro="">
      <xdr:nvCxnSpPr>
        <xdr:cNvPr id="349" name="直線コネクタ 348"/>
        <xdr:cNvCxnSpPr/>
      </xdr:nvCxnSpPr>
      <xdr:spPr>
        <a:xfrm>
          <a:off x="8750300" y="9758826"/>
          <a:ext cx="889000" cy="13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117938</xdr:rowOff>
    </xdr:from>
    <xdr:to>
      <xdr:col>50</xdr:col>
      <xdr:colOff>165100</xdr:colOff>
      <xdr:row>57</xdr:row>
      <xdr:rowOff>48088</xdr:rowOff>
    </xdr:to>
    <xdr:sp macro="" textlink="">
      <xdr:nvSpPr>
        <xdr:cNvPr id="350" name="フローチャート: 判断 349"/>
        <xdr:cNvSpPr/>
      </xdr:nvSpPr>
      <xdr:spPr>
        <a:xfrm>
          <a:off x="9588500" y="971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64615</xdr:rowOff>
    </xdr:from>
    <xdr:ext cx="599010" cy="259045"/>
    <xdr:sp macro="" textlink="">
      <xdr:nvSpPr>
        <xdr:cNvPr id="351" name="テキスト ボックス 350"/>
        <xdr:cNvSpPr txBox="1"/>
      </xdr:nvSpPr>
      <xdr:spPr>
        <a:xfrm>
          <a:off x="9339795" y="949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145504</xdr:rowOff>
    </xdr:from>
    <xdr:to>
      <xdr:col>45</xdr:col>
      <xdr:colOff>177800</xdr:colOff>
      <xdr:row>56</xdr:row>
      <xdr:rowOff>157626</xdr:rowOff>
    </xdr:to>
    <xdr:cxnSp macro="">
      <xdr:nvCxnSpPr>
        <xdr:cNvPr id="352" name="直線コネクタ 351"/>
        <xdr:cNvCxnSpPr/>
      </xdr:nvCxnSpPr>
      <xdr:spPr>
        <a:xfrm>
          <a:off x="7861300" y="9746704"/>
          <a:ext cx="8890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132879</xdr:rowOff>
    </xdr:from>
    <xdr:to>
      <xdr:col>46</xdr:col>
      <xdr:colOff>38100</xdr:colOff>
      <xdr:row>57</xdr:row>
      <xdr:rowOff>63029</xdr:rowOff>
    </xdr:to>
    <xdr:sp macro="" textlink="">
      <xdr:nvSpPr>
        <xdr:cNvPr id="353" name="フローチャート: 判断 352"/>
        <xdr:cNvSpPr/>
      </xdr:nvSpPr>
      <xdr:spPr>
        <a:xfrm>
          <a:off x="86995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54156</xdr:rowOff>
    </xdr:from>
    <xdr:ext cx="599010" cy="259045"/>
    <xdr:sp macro="" textlink="">
      <xdr:nvSpPr>
        <xdr:cNvPr id="354" name="テキスト ボックス 353"/>
        <xdr:cNvSpPr txBox="1"/>
      </xdr:nvSpPr>
      <xdr:spPr>
        <a:xfrm>
          <a:off x="8450795" y="982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140904</xdr:rowOff>
    </xdr:from>
    <xdr:to>
      <xdr:col>41</xdr:col>
      <xdr:colOff>50800</xdr:colOff>
      <xdr:row>56</xdr:row>
      <xdr:rowOff>145504</xdr:rowOff>
    </xdr:to>
    <xdr:cxnSp macro="">
      <xdr:nvCxnSpPr>
        <xdr:cNvPr id="355" name="直線コネクタ 354"/>
        <xdr:cNvCxnSpPr/>
      </xdr:nvCxnSpPr>
      <xdr:spPr>
        <a:xfrm>
          <a:off x="6972300" y="8884854"/>
          <a:ext cx="889000" cy="86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126630</xdr:rowOff>
    </xdr:from>
    <xdr:to>
      <xdr:col>41</xdr:col>
      <xdr:colOff>101600</xdr:colOff>
      <xdr:row>57</xdr:row>
      <xdr:rowOff>56780</xdr:rowOff>
    </xdr:to>
    <xdr:sp macro="" textlink="">
      <xdr:nvSpPr>
        <xdr:cNvPr id="356" name="フローチャート: 判断 355"/>
        <xdr:cNvSpPr/>
      </xdr:nvSpPr>
      <xdr:spPr>
        <a:xfrm>
          <a:off x="7810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47907</xdr:rowOff>
    </xdr:from>
    <xdr:ext cx="599010" cy="259045"/>
    <xdr:sp macro="" textlink="">
      <xdr:nvSpPr>
        <xdr:cNvPr id="357" name="テキスト ボックス 356"/>
        <xdr:cNvSpPr txBox="1"/>
      </xdr:nvSpPr>
      <xdr:spPr>
        <a:xfrm>
          <a:off x="7561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145528</xdr:rowOff>
    </xdr:from>
    <xdr:to>
      <xdr:col>36</xdr:col>
      <xdr:colOff>165100</xdr:colOff>
      <xdr:row>57</xdr:row>
      <xdr:rowOff>75678</xdr:rowOff>
    </xdr:to>
    <xdr:sp macro="" textlink="">
      <xdr:nvSpPr>
        <xdr:cNvPr id="358" name="フローチャート: 判断 357"/>
        <xdr:cNvSpPr/>
      </xdr:nvSpPr>
      <xdr:spPr>
        <a:xfrm>
          <a:off x="6921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66805</xdr:rowOff>
    </xdr:from>
    <xdr:ext cx="599010" cy="259045"/>
    <xdr:sp macro="" textlink="">
      <xdr:nvSpPr>
        <xdr:cNvPr id="359" name="テキスト ボックス 358"/>
        <xdr:cNvSpPr txBox="1"/>
      </xdr:nvSpPr>
      <xdr:spPr>
        <a:xfrm>
          <a:off x="6672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164250</xdr:rowOff>
    </xdr:from>
    <xdr:to>
      <xdr:col>55</xdr:col>
      <xdr:colOff>50800</xdr:colOff>
      <xdr:row>57</xdr:row>
      <xdr:rowOff>94400</xdr:rowOff>
    </xdr:to>
    <xdr:sp macro="" textlink="">
      <xdr:nvSpPr>
        <xdr:cNvPr id="365" name="楕円 364"/>
        <xdr:cNvSpPr/>
      </xdr:nvSpPr>
      <xdr:spPr>
        <a:xfrm>
          <a:off x="10426700" y="97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142677</xdr:rowOff>
    </xdr:from>
    <xdr:ext cx="599010" cy="259045"/>
    <xdr:sp macro="" textlink="">
      <xdr:nvSpPr>
        <xdr:cNvPr id="366" name="普通建設事業費該当値テキスト"/>
        <xdr:cNvSpPr txBox="1"/>
      </xdr:nvSpPr>
      <xdr:spPr>
        <a:xfrm>
          <a:off x="10528300" y="974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66324</xdr:rowOff>
    </xdr:from>
    <xdr:to>
      <xdr:col>50</xdr:col>
      <xdr:colOff>165100</xdr:colOff>
      <xdr:row>57</xdr:row>
      <xdr:rowOff>167924</xdr:rowOff>
    </xdr:to>
    <xdr:sp macro="" textlink="">
      <xdr:nvSpPr>
        <xdr:cNvPr id="367" name="楕円 366"/>
        <xdr:cNvSpPr/>
      </xdr:nvSpPr>
      <xdr:spPr>
        <a:xfrm>
          <a:off x="9588500" y="98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159051</xdr:rowOff>
    </xdr:from>
    <xdr:ext cx="599010" cy="259045"/>
    <xdr:sp macro="" textlink="">
      <xdr:nvSpPr>
        <xdr:cNvPr id="368" name="テキスト ボックス 367"/>
        <xdr:cNvSpPr txBox="1"/>
      </xdr:nvSpPr>
      <xdr:spPr>
        <a:xfrm>
          <a:off x="9339795" y="99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106826</xdr:rowOff>
    </xdr:from>
    <xdr:to>
      <xdr:col>46</xdr:col>
      <xdr:colOff>38100</xdr:colOff>
      <xdr:row>57</xdr:row>
      <xdr:rowOff>36976</xdr:rowOff>
    </xdr:to>
    <xdr:sp macro="" textlink="">
      <xdr:nvSpPr>
        <xdr:cNvPr id="369" name="楕円 368"/>
        <xdr:cNvSpPr/>
      </xdr:nvSpPr>
      <xdr:spPr>
        <a:xfrm>
          <a:off x="8699500" y="97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53503</xdr:rowOff>
    </xdr:from>
    <xdr:ext cx="599010" cy="259045"/>
    <xdr:sp macro="" textlink="">
      <xdr:nvSpPr>
        <xdr:cNvPr id="370" name="テキスト ボックス 369"/>
        <xdr:cNvSpPr txBox="1"/>
      </xdr:nvSpPr>
      <xdr:spPr>
        <a:xfrm>
          <a:off x="8450795" y="94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94704</xdr:rowOff>
    </xdr:from>
    <xdr:to>
      <xdr:col>41</xdr:col>
      <xdr:colOff>101600</xdr:colOff>
      <xdr:row>57</xdr:row>
      <xdr:rowOff>24854</xdr:rowOff>
    </xdr:to>
    <xdr:sp macro="" textlink="">
      <xdr:nvSpPr>
        <xdr:cNvPr id="371" name="楕円 370"/>
        <xdr:cNvSpPr/>
      </xdr:nvSpPr>
      <xdr:spPr>
        <a:xfrm>
          <a:off x="7810500" y="96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41381</xdr:rowOff>
    </xdr:from>
    <xdr:ext cx="599010" cy="259045"/>
    <xdr:sp macro="" textlink="">
      <xdr:nvSpPr>
        <xdr:cNvPr id="372" name="テキスト ボックス 371"/>
        <xdr:cNvSpPr txBox="1"/>
      </xdr:nvSpPr>
      <xdr:spPr>
        <a:xfrm>
          <a:off x="7561795" y="9471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90104</xdr:rowOff>
    </xdr:from>
    <xdr:to>
      <xdr:col>36</xdr:col>
      <xdr:colOff>165100</xdr:colOff>
      <xdr:row>52</xdr:row>
      <xdr:rowOff>20254</xdr:rowOff>
    </xdr:to>
    <xdr:sp macro="" textlink="">
      <xdr:nvSpPr>
        <xdr:cNvPr id="373" name="楕円 372"/>
        <xdr:cNvSpPr/>
      </xdr:nvSpPr>
      <xdr:spPr>
        <a:xfrm>
          <a:off x="6921500" y="883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36781</xdr:rowOff>
    </xdr:from>
    <xdr:ext cx="599010" cy="259045"/>
    <xdr:sp macro="" textlink="">
      <xdr:nvSpPr>
        <xdr:cNvPr id="374" name="テキスト ボックス 373"/>
        <xdr:cNvSpPr txBox="1"/>
      </xdr:nvSpPr>
      <xdr:spPr>
        <a:xfrm>
          <a:off x="6672795" y="860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396" name="直線コネクタ 395"/>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399" name="普通建設事業費 （ うち新規整備　）最大値テキスト"/>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0" name="直線コネクタ 399"/>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115061</xdr:rowOff>
    </xdr:from>
    <xdr:to>
      <xdr:col>55</xdr:col>
      <xdr:colOff>0</xdr:colOff>
      <xdr:row>78</xdr:row>
      <xdr:rowOff>8328</xdr:rowOff>
    </xdr:to>
    <xdr:cxnSp macro="">
      <xdr:nvCxnSpPr>
        <xdr:cNvPr id="401" name="直線コネクタ 400"/>
        <xdr:cNvCxnSpPr/>
      </xdr:nvCxnSpPr>
      <xdr:spPr>
        <a:xfrm flipV="1">
          <a:off x="9639300" y="13145261"/>
          <a:ext cx="838200" cy="2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6565</xdr:rowOff>
    </xdr:from>
    <xdr:ext cx="534377" cy="259045"/>
    <xdr:sp macro="" textlink="">
      <xdr:nvSpPr>
        <xdr:cNvPr id="402" name="普通建設事業費 （ うち新規整備　）平均値テキスト"/>
        <xdr:cNvSpPr txBox="1"/>
      </xdr:nvSpPr>
      <xdr:spPr>
        <a:xfrm>
          <a:off x="10528300" y="132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3" name="フローチャート: 判断 402"/>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87995</xdr:rowOff>
    </xdr:from>
    <xdr:to>
      <xdr:col>50</xdr:col>
      <xdr:colOff>114300</xdr:colOff>
      <xdr:row>78</xdr:row>
      <xdr:rowOff>8328</xdr:rowOff>
    </xdr:to>
    <xdr:cxnSp macro="">
      <xdr:nvCxnSpPr>
        <xdr:cNvPr id="404" name="直線コネクタ 403"/>
        <xdr:cNvCxnSpPr/>
      </xdr:nvCxnSpPr>
      <xdr:spPr>
        <a:xfrm>
          <a:off x="8750300" y="13289645"/>
          <a:ext cx="8890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5" name="フローチャート: 判断 404"/>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06" name="テキスト ボックス 405"/>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163502</xdr:rowOff>
    </xdr:from>
    <xdr:to>
      <xdr:col>45</xdr:col>
      <xdr:colOff>177800</xdr:colOff>
      <xdr:row>77</xdr:row>
      <xdr:rowOff>87995</xdr:rowOff>
    </xdr:to>
    <xdr:cxnSp macro="">
      <xdr:nvCxnSpPr>
        <xdr:cNvPr id="407" name="直線コネクタ 406"/>
        <xdr:cNvCxnSpPr/>
      </xdr:nvCxnSpPr>
      <xdr:spPr>
        <a:xfrm>
          <a:off x="7861300" y="13022252"/>
          <a:ext cx="889000" cy="26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08" name="フローチャート: 判断 407"/>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140603</xdr:rowOff>
    </xdr:from>
    <xdr:ext cx="534377" cy="259045"/>
    <xdr:sp macro="" textlink="">
      <xdr:nvSpPr>
        <xdr:cNvPr id="409" name="テキスト ボックス 408"/>
        <xdr:cNvSpPr txBox="1"/>
      </xdr:nvSpPr>
      <xdr:spPr>
        <a:xfrm>
          <a:off x="8483111" y="1334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145982</xdr:rowOff>
    </xdr:from>
    <xdr:to>
      <xdr:col>41</xdr:col>
      <xdr:colOff>50800</xdr:colOff>
      <xdr:row>75</xdr:row>
      <xdr:rowOff>163502</xdr:rowOff>
    </xdr:to>
    <xdr:cxnSp macro="">
      <xdr:nvCxnSpPr>
        <xdr:cNvPr id="410" name="直線コネクタ 409"/>
        <xdr:cNvCxnSpPr/>
      </xdr:nvCxnSpPr>
      <xdr:spPr>
        <a:xfrm>
          <a:off x="6972300" y="12147482"/>
          <a:ext cx="889000" cy="87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1" name="フローチャート: 判断 410"/>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141202</xdr:rowOff>
    </xdr:from>
    <xdr:ext cx="534377" cy="259045"/>
    <xdr:sp macro="" textlink="">
      <xdr:nvSpPr>
        <xdr:cNvPr id="412" name="テキスト ボックス 411"/>
        <xdr:cNvSpPr txBox="1"/>
      </xdr:nvSpPr>
      <xdr:spPr>
        <a:xfrm>
          <a:off x="7594111" y="133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3" name="フローチャート: 判断 412"/>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154058</xdr:rowOff>
    </xdr:from>
    <xdr:ext cx="534377" cy="259045"/>
    <xdr:sp macro="" textlink="">
      <xdr:nvSpPr>
        <xdr:cNvPr id="414" name="テキスト ボックス 413"/>
        <xdr:cNvSpPr txBox="1"/>
      </xdr:nvSpPr>
      <xdr:spPr>
        <a:xfrm>
          <a:off x="6705111" y="133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64261</xdr:rowOff>
    </xdr:from>
    <xdr:to>
      <xdr:col>55</xdr:col>
      <xdr:colOff>50800</xdr:colOff>
      <xdr:row>76</xdr:row>
      <xdr:rowOff>165861</xdr:rowOff>
    </xdr:to>
    <xdr:sp macro="" textlink="">
      <xdr:nvSpPr>
        <xdr:cNvPr id="420" name="楕円 419"/>
        <xdr:cNvSpPr/>
      </xdr:nvSpPr>
      <xdr:spPr>
        <a:xfrm>
          <a:off x="10426700" y="130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87138</xdr:rowOff>
    </xdr:from>
    <xdr:ext cx="534377" cy="259045"/>
    <xdr:sp macro="" textlink="">
      <xdr:nvSpPr>
        <xdr:cNvPr id="421" name="普通建設事業費 （ うち新規整備　）該当値テキスト"/>
        <xdr:cNvSpPr txBox="1"/>
      </xdr:nvSpPr>
      <xdr:spPr>
        <a:xfrm>
          <a:off x="10528300" y="1294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128978</xdr:rowOff>
    </xdr:from>
    <xdr:to>
      <xdr:col>50</xdr:col>
      <xdr:colOff>165100</xdr:colOff>
      <xdr:row>78</xdr:row>
      <xdr:rowOff>59128</xdr:rowOff>
    </xdr:to>
    <xdr:sp macro="" textlink="">
      <xdr:nvSpPr>
        <xdr:cNvPr id="422" name="楕円 421"/>
        <xdr:cNvSpPr/>
      </xdr:nvSpPr>
      <xdr:spPr>
        <a:xfrm>
          <a:off x="9588500" y="133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50255</xdr:rowOff>
    </xdr:from>
    <xdr:ext cx="534377" cy="259045"/>
    <xdr:sp macro="" textlink="">
      <xdr:nvSpPr>
        <xdr:cNvPr id="423" name="テキスト ボックス 422"/>
        <xdr:cNvSpPr txBox="1"/>
      </xdr:nvSpPr>
      <xdr:spPr>
        <a:xfrm>
          <a:off x="9372111" y="134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37195</xdr:rowOff>
    </xdr:from>
    <xdr:to>
      <xdr:col>46</xdr:col>
      <xdr:colOff>38100</xdr:colOff>
      <xdr:row>77</xdr:row>
      <xdr:rowOff>138795</xdr:rowOff>
    </xdr:to>
    <xdr:sp macro="" textlink="">
      <xdr:nvSpPr>
        <xdr:cNvPr id="424" name="楕円 423"/>
        <xdr:cNvSpPr/>
      </xdr:nvSpPr>
      <xdr:spPr>
        <a:xfrm>
          <a:off x="8699500" y="1323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155322</xdr:rowOff>
    </xdr:from>
    <xdr:ext cx="534377" cy="259045"/>
    <xdr:sp macro="" textlink="">
      <xdr:nvSpPr>
        <xdr:cNvPr id="425" name="テキスト ボックス 424"/>
        <xdr:cNvSpPr txBox="1"/>
      </xdr:nvSpPr>
      <xdr:spPr>
        <a:xfrm>
          <a:off x="8483111" y="1301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112702</xdr:rowOff>
    </xdr:from>
    <xdr:to>
      <xdr:col>41</xdr:col>
      <xdr:colOff>101600</xdr:colOff>
      <xdr:row>76</xdr:row>
      <xdr:rowOff>42852</xdr:rowOff>
    </xdr:to>
    <xdr:sp macro="" textlink="">
      <xdr:nvSpPr>
        <xdr:cNvPr id="426" name="楕円 425"/>
        <xdr:cNvSpPr/>
      </xdr:nvSpPr>
      <xdr:spPr>
        <a:xfrm>
          <a:off x="7810500" y="129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59379</xdr:rowOff>
    </xdr:from>
    <xdr:ext cx="599010" cy="259045"/>
    <xdr:sp macro="" textlink="">
      <xdr:nvSpPr>
        <xdr:cNvPr id="427" name="テキスト ボックス 426"/>
        <xdr:cNvSpPr txBox="1"/>
      </xdr:nvSpPr>
      <xdr:spPr>
        <a:xfrm>
          <a:off x="7561795" y="1274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95182</xdr:rowOff>
    </xdr:from>
    <xdr:to>
      <xdr:col>36</xdr:col>
      <xdr:colOff>165100</xdr:colOff>
      <xdr:row>71</xdr:row>
      <xdr:rowOff>25332</xdr:rowOff>
    </xdr:to>
    <xdr:sp macro="" textlink="">
      <xdr:nvSpPr>
        <xdr:cNvPr id="428" name="楕円 427"/>
        <xdr:cNvSpPr/>
      </xdr:nvSpPr>
      <xdr:spPr>
        <a:xfrm>
          <a:off x="6921500" y="1209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41859</xdr:rowOff>
    </xdr:from>
    <xdr:ext cx="599010" cy="259045"/>
    <xdr:sp macro="" textlink="">
      <xdr:nvSpPr>
        <xdr:cNvPr id="429" name="テキスト ボックス 428"/>
        <xdr:cNvSpPr txBox="1"/>
      </xdr:nvSpPr>
      <xdr:spPr>
        <a:xfrm>
          <a:off x="6672795" y="11871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3" name="直線コネクタ 452"/>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4" name="普通建設事業費 （ うち更新整備　）最小値テキスト"/>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5" name="直線コネクタ 454"/>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6" name="普通建設事業費 （ うち更新整備　）最大値テキスト"/>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7" name="直線コネクタ 456"/>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27549</xdr:rowOff>
    </xdr:from>
    <xdr:to>
      <xdr:col>55</xdr:col>
      <xdr:colOff>0</xdr:colOff>
      <xdr:row>97</xdr:row>
      <xdr:rowOff>89435</xdr:rowOff>
    </xdr:to>
    <xdr:cxnSp macro="">
      <xdr:nvCxnSpPr>
        <xdr:cNvPr id="458" name="直線コネクタ 457"/>
        <xdr:cNvCxnSpPr/>
      </xdr:nvCxnSpPr>
      <xdr:spPr>
        <a:xfrm>
          <a:off x="9639300" y="16658199"/>
          <a:ext cx="838200" cy="6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59" name="普通建設事業費 （ うち更新整備　）平均値テキスト"/>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0" name="フローチャート: 判断 459"/>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27549</xdr:rowOff>
    </xdr:from>
    <xdr:to>
      <xdr:col>50</xdr:col>
      <xdr:colOff>114300</xdr:colOff>
      <xdr:row>97</xdr:row>
      <xdr:rowOff>75487</xdr:rowOff>
    </xdr:to>
    <xdr:cxnSp macro="">
      <xdr:nvCxnSpPr>
        <xdr:cNvPr id="461" name="直線コネクタ 460"/>
        <xdr:cNvCxnSpPr/>
      </xdr:nvCxnSpPr>
      <xdr:spPr>
        <a:xfrm flipV="1">
          <a:off x="8750300" y="16658199"/>
          <a:ext cx="889000" cy="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2" name="フローチャート: 判断 461"/>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3" name="テキスト ボックス 462"/>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64621</xdr:rowOff>
    </xdr:from>
    <xdr:to>
      <xdr:col>45</xdr:col>
      <xdr:colOff>177800</xdr:colOff>
      <xdr:row>97</xdr:row>
      <xdr:rowOff>75487</xdr:rowOff>
    </xdr:to>
    <xdr:cxnSp macro="">
      <xdr:nvCxnSpPr>
        <xdr:cNvPr id="464" name="直線コネクタ 463"/>
        <xdr:cNvCxnSpPr/>
      </xdr:nvCxnSpPr>
      <xdr:spPr>
        <a:xfrm>
          <a:off x="7861300" y="16695271"/>
          <a:ext cx="889000" cy="1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5" name="フローチャート: 判断 464"/>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6" name="テキスト ボックス 465"/>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64621</xdr:rowOff>
    </xdr:from>
    <xdr:to>
      <xdr:col>41</xdr:col>
      <xdr:colOff>50800</xdr:colOff>
      <xdr:row>97</xdr:row>
      <xdr:rowOff>83316</xdr:rowOff>
    </xdr:to>
    <xdr:cxnSp macro="">
      <xdr:nvCxnSpPr>
        <xdr:cNvPr id="467" name="直線コネクタ 466"/>
        <xdr:cNvCxnSpPr/>
      </xdr:nvCxnSpPr>
      <xdr:spPr>
        <a:xfrm flipV="1">
          <a:off x="6972300" y="16695271"/>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8" name="フローチャート: 判断 467"/>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69" name="テキスト ボックス 468"/>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0" name="フローチャート: 判断 469"/>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1" name="テキスト ボックス 470"/>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38635</xdr:rowOff>
    </xdr:from>
    <xdr:to>
      <xdr:col>55</xdr:col>
      <xdr:colOff>50800</xdr:colOff>
      <xdr:row>97</xdr:row>
      <xdr:rowOff>140235</xdr:rowOff>
    </xdr:to>
    <xdr:sp macro="" textlink="">
      <xdr:nvSpPr>
        <xdr:cNvPr id="477" name="楕円 476"/>
        <xdr:cNvSpPr/>
      </xdr:nvSpPr>
      <xdr:spPr>
        <a:xfrm>
          <a:off x="10426700" y="166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17062</xdr:rowOff>
    </xdr:from>
    <xdr:ext cx="534377" cy="259045"/>
    <xdr:sp macro="" textlink="">
      <xdr:nvSpPr>
        <xdr:cNvPr id="478" name="普通建設事業費 （ うち更新整備　）該当値テキスト"/>
        <xdr:cNvSpPr txBox="1"/>
      </xdr:nvSpPr>
      <xdr:spPr>
        <a:xfrm>
          <a:off x="10528300" y="166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148199</xdr:rowOff>
    </xdr:from>
    <xdr:to>
      <xdr:col>50</xdr:col>
      <xdr:colOff>165100</xdr:colOff>
      <xdr:row>97</xdr:row>
      <xdr:rowOff>78349</xdr:rowOff>
    </xdr:to>
    <xdr:sp macro="" textlink="">
      <xdr:nvSpPr>
        <xdr:cNvPr id="479" name="楕円 478"/>
        <xdr:cNvSpPr/>
      </xdr:nvSpPr>
      <xdr:spPr>
        <a:xfrm>
          <a:off x="9588500" y="166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69476</xdr:rowOff>
    </xdr:from>
    <xdr:ext cx="534377" cy="259045"/>
    <xdr:sp macro="" textlink="">
      <xdr:nvSpPr>
        <xdr:cNvPr id="480" name="テキスト ボックス 479"/>
        <xdr:cNvSpPr txBox="1"/>
      </xdr:nvSpPr>
      <xdr:spPr>
        <a:xfrm>
          <a:off x="9372111" y="1670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24687</xdr:rowOff>
    </xdr:from>
    <xdr:to>
      <xdr:col>46</xdr:col>
      <xdr:colOff>38100</xdr:colOff>
      <xdr:row>97</xdr:row>
      <xdr:rowOff>126287</xdr:rowOff>
    </xdr:to>
    <xdr:sp macro="" textlink="">
      <xdr:nvSpPr>
        <xdr:cNvPr id="481" name="楕円 480"/>
        <xdr:cNvSpPr/>
      </xdr:nvSpPr>
      <xdr:spPr>
        <a:xfrm>
          <a:off x="8699500" y="166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117414</xdr:rowOff>
    </xdr:from>
    <xdr:ext cx="534377" cy="259045"/>
    <xdr:sp macro="" textlink="">
      <xdr:nvSpPr>
        <xdr:cNvPr id="482" name="テキスト ボックス 481"/>
        <xdr:cNvSpPr txBox="1"/>
      </xdr:nvSpPr>
      <xdr:spPr>
        <a:xfrm>
          <a:off x="8483111" y="1674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13821</xdr:rowOff>
    </xdr:from>
    <xdr:to>
      <xdr:col>41</xdr:col>
      <xdr:colOff>101600</xdr:colOff>
      <xdr:row>97</xdr:row>
      <xdr:rowOff>115421</xdr:rowOff>
    </xdr:to>
    <xdr:sp macro="" textlink="">
      <xdr:nvSpPr>
        <xdr:cNvPr id="483" name="楕円 482"/>
        <xdr:cNvSpPr/>
      </xdr:nvSpPr>
      <xdr:spPr>
        <a:xfrm>
          <a:off x="7810500" y="166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106548</xdr:rowOff>
    </xdr:from>
    <xdr:ext cx="534377" cy="259045"/>
    <xdr:sp macro="" textlink="">
      <xdr:nvSpPr>
        <xdr:cNvPr id="484" name="テキスト ボックス 483"/>
        <xdr:cNvSpPr txBox="1"/>
      </xdr:nvSpPr>
      <xdr:spPr>
        <a:xfrm>
          <a:off x="7594111" y="167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32516</xdr:rowOff>
    </xdr:from>
    <xdr:to>
      <xdr:col>36</xdr:col>
      <xdr:colOff>165100</xdr:colOff>
      <xdr:row>97</xdr:row>
      <xdr:rowOff>134116</xdr:rowOff>
    </xdr:to>
    <xdr:sp macro="" textlink="">
      <xdr:nvSpPr>
        <xdr:cNvPr id="485" name="楕円 484"/>
        <xdr:cNvSpPr/>
      </xdr:nvSpPr>
      <xdr:spPr>
        <a:xfrm>
          <a:off x="6921500" y="166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125243</xdr:rowOff>
    </xdr:from>
    <xdr:ext cx="534377" cy="259045"/>
    <xdr:sp macro="" textlink="">
      <xdr:nvSpPr>
        <xdr:cNvPr id="486" name="テキスト ボックス 485"/>
        <xdr:cNvSpPr txBox="1"/>
      </xdr:nvSpPr>
      <xdr:spPr>
        <a:xfrm>
          <a:off x="6705111" y="167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0" name="直線コネクタ 509"/>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3" name="災害復旧事業費最大値テキスト"/>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4" name="直線コネクタ 513"/>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6" name="災害復旧事業費平均値テキスト"/>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7" name="フローチャート: 判断 516"/>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9" name="フローチャート: 判断 518"/>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0" name="テキスト ボックス 519"/>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2" name="フローチャート: 判断 521"/>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3" name="テキスト ボックス 522"/>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5" name="フローチャート: 判断 524"/>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6" name="テキスト ボックス 525"/>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7" name="フローチャート: 判断 526"/>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8" name="テキスト ボックス 527"/>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7" name="テキスト ボックス 556"/>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9" name="テキスト ボックス 558"/>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1" name="テキスト ボックス 560"/>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5" name="直線コネクタ 564"/>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6"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8"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9" name="直線コネクタ 56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0" name="直線コネクタ 56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1"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2" name="フローチャート: 判断 571"/>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3" name="直線コネクタ 57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4" name="フローチャート: 判断 573"/>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5" name="テキスト ボックス 57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6" name="直線コネクタ 57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7" name="フローチャート: 判断 576"/>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8" name="テキスト ボックス 577"/>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9" name="直線コネクタ 57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0" name="フローチャート: 判断 579"/>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1" name="テキスト ボックス 580"/>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2" name="フローチャート: 判断 581"/>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3" name="テキスト ボックス 582"/>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9" name="楕円 58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0"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1" name="楕円 59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2" name="テキスト ボックス 591"/>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3" name="楕円 59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4" name="テキスト ボックス 593"/>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5" name="楕円 59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6" name="テキスト ボックス 59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7" name="楕円 59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8" name="テキスト ボックス 59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2" name="直線コネクタ 621"/>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3" name="公債費最小値テキスト"/>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4" name="直線コネクタ 623"/>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5" name="公債費最大値テキスト"/>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6" name="直線コネクタ 625"/>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57278</xdr:rowOff>
    </xdr:from>
    <xdr:to>
      <xdr:col>85</xdr:col>
      <xdr:colOff>127000</xdr:colOff>
      <xdr:row>75</xdr:row>
      <xdr:rowOff>67950</xdr:rowOff>
    </xdr:to>
    <xdr:cxnSp macro="">
      <xdr:nvCxnSpPr>
        <xdr:cNvPr id="627" name="直線コネクタ 626"/>
        <xdr:cNvCxnSpPr/>
      </xdr:nvCxnSpPr>
      <xdr:spPr>
        <a:xfrm>
          <a:off x="15481300" y="12916028"/>
          <a:ext cx="838200" cy="1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28" name="公債費平均値テキスト"/>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9" name="フローチャート: 判断 628"/>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57278</xdr:rowOff>
    </xdr:from>
    <xdr:to>
      <xdr:col>81</xdr:col>
      <xdr:colOff>50800</xdr:colOff>
      <xdr:row>75</xdr:row>
      <xdr:rowOff>65181</xdr:rowOff>
    </xdr:to>
    <xdr:cxnSp macro="">
      <xdr:nvCxnSpPr>
        <xdr:cNvPr id="630" name="直線コネクタ 629"/>
        <xdr:cNvCxnSpPr/>
      </xdr:nvCxnSpPr>
      <xdr:spPr>
        <a:xfrm flipV="1">
          <a:off x="14592300" y="12916028"/>
          <a:ext cx="889000" cy="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1" name="フローチャート: 判断 630"/>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2" name="テキスト ボックス 631"/>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65181</xdr:rowOff>
    </xdr:from>
    <xdr:to>
      <xdr:col>76</xdr:col>
      <xdr:colOff>114300</xdr:colOff>
      <xdr:row>75</xdr:row>
      <xdr:rowOff>104077</xdr:rowOff>
    </xdr:to>
    <xdr:cxnSp macro="">
      <xdr:nvCxnSpPr>
        <xdr:cNvPr id="633" name="直線コネクタ 632"/>
        <xdr:cNvCxnSpPr/>
      </xdr:nvCxnSpPr>
      <xdr:spPr>
        <a:xfrm flipV="1">
          <a:off x="13703300" y="12923931"/>
          <a:ext cx="889000" cy="3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4" name="フローチャート: 判断 633"/>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5" name="テキスト ボックス 634"/>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104077</xdr:rowOff>
    </xdr:from>
    <xdr:to>
      <xdr:col>71</xdr:col>
      <xdr:colOff>177800</xdr:colOff>
      <xdr:row>76</xdr:row>
      <xdr:rowOff>4350</xdr:rowOff>
    </xdr:to>
    <xdr:cxnSp macro="">
      <xdr:nvCxnSpPr>
        <xdr:cNvPr id="636" name="直線コネクタ 635"/>
        <xdr:cNvCxnSpPr/>
      </xdr:nvCxnSpPr>
      <xdr:spPr>
        <a:xfrm flipV="1">
          <a:off x="12814300" y="12962827"/>
          <a:ext cx="889000" cy="7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7" name="フローチャート: 判断 636"/>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38" name="テキスト ボックス 637"/>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9" name="フローチャート: 判断 638"/>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0" name="テキスト ボックス 639"/>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17150</xdr:rowOff>
    </xdr:from>
    <xdr:to>
      <xdr:col>85</xdr:col>
      <xdr:colOff>177800</xdr:colOff>
      <xdr:row>75</xdr:row>
      <xdr:rowOff>118750</xdr:rowOff>
    </xdr:to>
    <xdr:sp macro="" textlink="">
      <xdr:nvSpPr>
        <xdr:cNvPr id="646" name="楕円 645"/>
        <xdr:cNvSpPr/>
      </xdr:nvSpPr>
      <xdr:spPr>
        <a:xfrm>
          <a:off x="16268700" y="128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40027</xdr:rowOff>
    </xdr:from>
    <xdr:ext cx="599010" cy="259045"/>
    <xdr:sp macro="" textlink="">
      <xdr:nvSpPr>
        <xdr:cNvPr id="647" name="公債費該当値テキスト"/>
        <xdr:cNvSpPr txBox="1"/>
      </xdr:nvSpPr>
      <xdr:spPr>
        <a:xfrm>
          <a:off x="16370300" y="1272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6478</xdr:rowOff>
    </xdr:from>
    <xdr:to>
      <xdr:col>81</xdr:col>
      <xdr:colOff>101600</xdr:colOff>
      <xdr:row>75</xdr:row>
      <xdr:rowOff>108078</xdr:rowOff>
    </xdr:to>
    <xdr:sp macro="" textlink="">
      <xdr:nvSpPr>
        <xdr:cNvPr id="648" name="楕円 647"/>
        <xdr:cNvSpPr/>
      </xdr:nvSpPr>
      <xdr:spPr>
        <a:xfrm>
          <a:off x="15430500" y="128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124605</xdr:rowOff>
    </xdr:from>
    <xdr:ext cx="599010" cy="259045"/>
    <xdr:sp macro="" textlink="">
      <xdr:nvSpPr>
        <xdr:cNvPr id="649" name="テキスト ボックス 648"/>
        <xdr:cNvSpPr txBox="1"/>
      </xdr:nvSpPr>
      <xdr:spPr>
        <a:xfrm>
          <a:off x="15181795" y="1264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14381</xdr:rowOff>
    </xdr:from>
    <xdr:to>
      <xdr:col>76</xdr:col>
      <xdr:colOff>165100</xdr:colOff>
      <xdr:row>75</xdr:row>
      <xdr:rowOff>115981</xdr:rowOff>
    </xdr:to>
    <xdr:sp macro="" textlink="">
      <xdr:nvSpPr>
        <xdr:cNvPr id="650" name="楕円 649"/>
        <xdr:cNvSpPr/>
      </xdr:nvSpPr>
      <xdr:spPr>
        <a:xfrm>
          <a:off x="14541500" y="128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132508</xdr:rowOff>
    </xdr:from>
    <xdr:ext cx="599010" cy="259045"/>
    <xdr:sp macro="" textlink="">
      <xdr:nvSpPr>
        <xdr:cNvPr id="651" name="テキスト ボックス 650"/>
        <xdr:cNvSpPr txBox="1"/>
      </xdr:nvSpPr>
      <xdr:spPr>
        <a:xfrm>
          <a:off x="14292795" y="1264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53277</xdr:rowOff>
    </xdr:from>
    <xdr:to>
      <xdr:col>72</xdr:col>
      <xdr:colOff>38100</xdr:colOff>
      <xdr:row>75</xdr:row>
      <xdr:rowOff>154877</xdr:rowOff>
    </xdr:to>
    <xdr:sp macro="" textlink="">
      <xdr:nvSpPr>
        <xdr:cNvPr id="652" name="楕円 651"/>
        <xdr:cNvSpPr/>
      </xdr:nvSpPr>
      <xdr:spPr>
        <a:xfrm>
          <a:off x="13652500" y="129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171404</xdr:rowOff>
    </xdr:from>
    <xdr:ext cx="599010" cy="259045"/>
    <xdr:sp macro="" textlink="">
      <xdr:nvSpPr>
        <xdr:cNvPr id="653" name="テキスト ボックス 652"/>
        <xdr:cNvSpPr txBox="1"/>
      </xdr:nvSpPr>
      <xdr:spPr>
        <a:xfrm>
          <a:off x="13403795" y="1268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125000</xdr:rowOff>
    </xdr:from>
    <xdr:to>
      <xdr:col>67</xdr:col>
      <xdr:colOff>101600</xdr:colOff>
      <xdr:row>76</xdr:row>
      <xdr:rowOff>55150</xdr:rowOff>
    </xdr:to>
    <xdr:sp macro="" textlink="">
      <xdr:nvSpPr>
        <xdr:cNvPr id="654" name="楕円 653"/>
        <xdr:cNvSpPr/>
      </xdr:nvSpPr>
      <xdr:spPr>
        <a:xfrm>
          <a:off x="12763500" y="129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71677</xdr:rowOff>
    </xdr:from>
    <xdr:ext cx="599010" cy="259045"/>
    <xdr:sp macro="" textlink="">
      <xdr:nvSpPr>
        <xdr:cNvPr id="655" name="テキスト ボックス 654"/>
        <xdr:cNvSpPr txBox="1"/>
      </xdr:nvSpPr>
      <xdr:spPr>
        <a:xfrm>
          <a:off x="12514795" y="127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7" name="直線コネクタ 676"/>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8" name="積立金最小値テキスト"/>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9" name="直線コネクタ 678"/>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0" name="積立金最大値テキスト"/>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1" name="直線コネクタ 680"/>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59982</xdr:rowOff>
    </xdr:from>
    <xdr:to>
      <xdr:col>85</xdr:col>
      <xdr:colOff>127000</xdr:colOff>
      <xdr:row>97</xdr:row>
      <xdr:rowOff>74183</xdr:rowOff>
    </xdr:to>
    <xdr:cxnSp macro="">
      <xdr:nvCxnSpPr>
        <xdr:cNvPr id="682" name="直線コネクタ 681"/>
        <xdr:cNvCxnSpPr/>
      </xdr:nvCxnSpPr>
      <xdr:spPr>
        <a:xfrm flipV="1">
          <a:off x="15481300" y="16690632"/>
          <a:ext cx="838200" cy="1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3" name="積立金平均値テキスト"/>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4" name="フローチャート: 判断 683"/>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110210</xdr:rowOff>
    </xdr:from>
    <xdr:to>
      <xdr:col>81</xdr:col>
      <xdr:colOff>50800</xdr:colOff>
      <xdr:row>97</xdr:row>
      <xdr:rowOff>74183</xdr:rowOff>
    </xdr:to>
    <xdr:cxnSp macro="">
      <xdr:nvCxnSpPr>
        <xdr:cNvPr id="685" name="直線コネクタ 684"/>
        <xdr:cNvCxnSpPr/>
      </xdr:nvCxnSpPr>
      <xdr:spPr>
        <a:xfrm>
          <a:off x="14592300" y="16569410"/>
          <a:ext cx="889000" cy="1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6" name="フローチャート: 判断 685"/>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87" name="テキスト ボックス 686"/>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110210</xdr:rowOff>
    </xdr:from>
    <xdr:to>
      <xdr:col>76</xdr:col>
      <xdr:colOff>114300</xdr:colOff>
      <xdr:row>96</xdr:row>
      <xdr:rowOff>150721</xdr:rowOff>
    </xdr:to>
    <xdr:cxnSp macro="">
      <xdr:nvCxnSpPr>
        <xdr:cNvPr id="688" name="直線コネクタ 687"/>
        <xdr:cNvCxnSpPr/>
      </xdr:nvCxnSpPr>
      <xdr:spPr>
        <a:xfrm flipV="1">
          <a:off x="13703300" y="16569410"/>
          <a:ext cx="8890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9" name="フローチャート: 判断 688"/>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0" name="テキスト ボックス 689"/>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150721</xdr:rowOff>
    </xdr:from>
    <xdr:to>
      <xdr:col>71</xdr:col>
      <xdr:colOff>177800</xdr:colOff>
      <xdr:row>97</xdr:row>
      <xdr:rowOff>119342</xdr:rowOff>
    </xdr:to>
    <xdr:cxnSp macro="">
      <xdr:nvCxnSpPr>
        <xdr:cNvPr id="691" name="直線コネクタ 690"/>
        <xdr:cNvCxnSpPr/>
      </xdr:nvCxnSpPr>
      <xdr:spPr>
        <a:xfrm flipV="1">
          <a:off x="12814300" y="16609921"/>
          <a:ext cx="889000" cy="1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2" name="フローチャート: 判断 691"/>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3" name="テキスト ボックス 692"/>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4" name="フローチャート: 判断 693"/>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5" name="テキスト ボックス 694"/>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9182</xdr:rowOff>
    </xdr:from>
    <xdr:to>
      <xdr:col>85</xdr:col>
      <xdr:colOff>177800</xdr:colOff>
      <xdr:row>97</xdr:row>
      <xdr:rowOff>110782</xdr:rowOff>
    </xdr:to>
    <xdr:sp macro="" textlink="">
      <xdr:nvSpPr>
        <xdr:cNvPr id="701" name="楕円 700"/>
        <xdr:cNvSpPr/>
      </xdr:nvSpPr>
      <xdr:spPr>
        <a:xfrm>
          <a:off x="16268700" y="166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32059</xdr:rowOff>
    </xdr:from>
    <xdr:ext cx="599010" cy="259045"/>
    <xdr:sp macro="" textlink="">
      <xdr:nvSpPr>
        <xdr:cNvPr id="702" name="積立金該当値テキスト"/>
        <xdr:cNvSpPr txBox="1"/>
      </xdr:nvSpPr>
      <xdr:spPr>
        <a:xfrm>
          <a:off x="16370300" y="1649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23383</xdr:rowOff>
    </xdr:from>
    <xdr:to>
      <xdr:col>81</xdr:col>
      <xdr:colOff>101600</xdr:colOff>
      <xdr:row>97</xdr:row>
      <xdr:rowOff>124983</xdr:rowOff>
    </xdr:to>
    <xdr:sp macro="" textlink="">
      <xdr:nvSpPr>
        <xdr:cNvPr id="703" name="楕円 702"/>
        <xdr:cNvSpPr/>
      </xdr:nvSpPr>
      <xdr:spPr>
        <a:xfrm>
          <a:off x="15430500" y="166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141510</xdr:rowOff>
    </xdr:from>
    <xdr:ext cx="599010" cy="259045"/>
    <xdr:sp macro="" textlink="">
      <xdr:nvSpPr>
        <xdr:cNvPr id="704" name="テキスト ボックス 703"/>
        <xdr:cNvSpPr txBox="1"/>
      </xdr:nvSpPr>
      <xdr:spPr>
        <a:xfrm>
          <a:off x="15181795" y="164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59410</xdr:rowOff>
    </xdr:from>
    <xdr:to>
      <xdr:col>76</xdr:col>
      <xdr:colOff>165100</xdr:colOff>
      <xdr:row>96</xdr:row>
      <xdr:rowOff>161010</xdr:rowOff>
    </xdr:to>
    <xdr:sp macro="" textlink="">
      <xdr:nvSpPr>
        <xdr:cNvPr id="705" name="楕円 704"/>
        <xdr:cNvSpPr/>
      </xdr:nvSpPr>
      <xdr:spPr>
        <a:xfrm>
          <a:off x="14541500" y="165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6087</xdr:rowOff>
    </xdr:from>
    <xdr:ext cx="599010" cy="259045"/>
    <xdr:sp macro="" textlink="">
      <xdr:nvSpPr>
        <xdr:cNvPr id="706" name="テキスト ボックス 705"/>
        <xdr:cNvSpPr txBox="1"/>
      </xdr:nvSpPr>
      <xdr:spPr>
        <a:xfrm>
          <a:off x="14292795" y="1629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99921</xdr:rowOff>
    </xdr:from>
    <xdr:to>
      <xdr:col>72</xdr:col>
      <xdr:colOff>38100</xdr:colOff>
      <xdr:row>97</xdr:row>
      <xdr:rowOff>30071</xdr:rowOff>
    </xdr:to>
    <xdr:sp macro="" textlink="">
      <xdr:nvSpPr>
        <xdr:cNvPr id="707" name="楕円 706"/>
        <xdr:cNvSpPr/>
      </xdr:nvSpPr>
      <xdr:spPr>
        <a:xfrm>
          <a:off x="13652500" y="165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46598</xdr:rowOff>
    </xdr:from>
    <xdr:ext cx="599010" cy="259045"/>
    <xdr:sp macro="" textlink="">
      <xdr:nvSpPr>
        <xdr:cNvPr id="708" name="テキスト ボックス 707"/>
        <xdr:cNvSpPr txBox="1"/>
      </xdr:nvSpPr>
      <xdr:spPr>
        <a:xfrm>
          <a:off x="13403795" y="1633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68542</xdr:rowOff>
    </xdr:from>
    <xdr:to>
      <xdr:col>67</xdr:col>
      <xdr:colOff>101600</xdr:colOff>
      <xdr:row>97</xdr:row>
      <xdr:rowOff>170142</xdr:rowOff>
    </xdr:to>
    <xdr:sp macro="" textlink="">
      <xdr:nvSpPr>
        <xdr:cNvPr id="709" name="楕円 708"/>
        <xdr:cNvSpPr/>
      </xdr:nvSpPr>
      <xdr:spPr>
        <a:xfrm>
          <a:off x="12763500" y="166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15219</xdr:rowOff>
    </xdr:from>
    <xdr:ext cx="534377" cy="259045"/>
    <xdr:sp macro="" textlink="">
      <xdr:nvSpPr>
        <xdr:cNvPr id="710" name="テキスト ボックス 709"/>
        <xdr:cNvSpPr txBox="1"/>
      </xdr:nvSpPr>
      <xdr:spPr>
        <a:xfrm>
          <a:off x="12547111" y="164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2" name="直線コネクタ 731"/>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5" name="投資及び出資金最大値テキスト"/>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6" name="直線コネクタ 735"/>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8" name="投資及び出資金平均値テキスト"/>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9" name="フローチャート: 判断 738"/>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1" name="フローチャート: 判断 740"/>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2" name="テキスト ボックス 741"/>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4" name="フローチャート: 判断 743"/>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5" name="テキスト ボックス 744"/>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128522</xdr:rowOff>
    </xdr:from>
    <xdr:to>
      <xdr:col>102</xdr:col>
      <xdr:colOff>114300</xdr:colOff>
      <xdr:row>38</xdr:row>
      <xdr:rowOff>139700</xdr:rowOff>
    </xdr:to>
    <xdr:cxnSp macro="">
      <xdr:nvCxnSpPr>
        <xdr:cNvPr id="746" name="直線コネクタ 745"/>
        <xdr:cNvCxnSpPr/>
      </xdr:nvCxnSpPr>
      <xdr:spPr>
        <a:xfrm>
          <a:off x="18656300" y="6472172"/>
          <a:ext cx="889000" cy="1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7" name="フローチャート: 判断 746"/>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8" name="テキスト ボックス 747"/>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9" name="フローチャート: 判断 748"/>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100474</xdr:rowOff>
    </xdr:from>
    <xdr:ext cx="469744" cy="259045"/>
    <xdr:sp macro="" textlink="">
      <xdr:nvSpPr>
        <xdr:cNvPr id="750" name="テキスト ボックス 749"/>
        <xdr:cNvSpPr txBox="1"/>
      </xdr:nvSpPr>
      <xdr:spPr>
        <a:xfrm>
          <a:off x="18421428" y="66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77722</xdr:rowOff>
    </xdr:from>
    <xdr:to>
      <xdr:col>98</xdr:col>
      <xdr:colOff>38100</xdr:colOff>
      <xdr:row>38</xdr:row>
      <xdr:rowOff>7872</xdr:rowOff>
    </xdr:to>
    <xdr:sp macro="" textlink="">
      <xdr:nvSpPr>
        <xdr:cNvPr id="764" name="楕円 763"/>
        <xdr:cNvSpPr/>
      </xdr:nvSpPr>
      <xdr:spPr>
        <a:xfrm>
          <a:off x="18605500" y="64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24399</xdr:rowOff>
    </xdr:from>
    <xdr:ext cx="469744" cy="259045"/>
    <xdr:sp macro="" textlink="">
      <xdr:nvSpPr>
        <xdr:cNvPr id="765" name="テキスト ボックス 764"/>
        <xdr:cNvSpPr txBox="1"/>
      </xdr:nvSpPr>
      <xdr:spPr>
        <a:xfrm>
          <a:off x="18421428" y="61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9" name="直線コネクタ 788"/>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2" name="貸付金最大値テキスト"/>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3" name="直線コネクタ 792"/>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90227</xdr:rowOff>
    </xdr:from>
    <xdr:to>
      <xdr:col>116</xdr:col>
      <xdr:colOff>63500</xdr:colOff>
      <xdr:row>57</xdr:row>
      <xdr:rowOff>97371</xdr:rowOff>
    </xdr:to>
    <xdr:cxnSp macro="">
      <xdr:nvCxnSpPr>
        <xdr:cNvPr id="794" name="直線コネクタ 793"/>
        <xdr:cNvCxnSpPr/>
      </xdr:nvCxnSpPr>
      <xdr:spPr>
        <a:xfrm>
          <a:off x="21323300" y="9862877"/>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5" name="貸付金平均値テキスト"/>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6" name="フローチャート: 判断 795"/>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90227</xdr:rowOff>
    </xdr:from>
    <xdr:to>
      <xdr:col>111</xdr:col>
      <xdr:colOff>177800</xdr:colOff>
      <xdr:row>57</xdr:row>
      <xdr:rowOff>90322</xdr:rowOff>
    </xdr:to>
    <xdr:cxnSp macro="">
      <xdr:nvCxnSpPr>
        <xdr:cNvPr id="797" name="直線コネクタ 796"/>
        <xdr:cNvCxnSpPr/>
      </xdr:nvCxnSpPr>
      <xdr:spPr>
        <a:xfrm flipV="1">
          <a:off x="20434300" y="9862877"/>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8" name="フローチャート: 判断 797"/>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799" name="テキスト ボックス 798"/>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90322</xdr:rowOff>
    </xdr:from>
    <xdr:to>
      <xdr:col>107</xdr:col>
      <xdr:colOff>50800</xdr:colOff>
      <xdr:row>57</xdr:row>
      <xdr:rowOff>96304</xdr:rowOff>
    </xdr:to>
    <xdr:cxnSp macro="">
      <xdr:nvCxnSpPr>
        <xdr:cNvPr id="800" name="直線コネクタ 799"/>
        <xdr:cNvCxnSpPr/>
      </xdr:nvCxnSpPr>
      <xdr:spPr>
        <a:xfrm flipV="1">
          <a:off x="19545300" y="9862972"/>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1" name="フローチャート: 判断 800"/>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2" name="テキスト ボックス 801"/>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96304</xdr:rowOff>
    </xdr:from>
    <xdr:to>
      <xdr:col>102</xdr:col>
      <xdr:colOff>114300</xdr:colOff>
      <xdr:row>57</xdr:row>
      <xdr:rowOff>110096</xdr:rowOff>
    </xdr:to>
    <xdr:cxnSp macro="">
      <xdr:nvCxnSpPr>
        <xdr:cNvPr id="803" name="直線コネクタ 802"/>
        <xdr:cNvCxnSpPr/>
      </xdr:nvCxnSpPr>
      <xdr:spPr>
        <a:xfrm flipV="1">
          <a:off x="18656300" y="9868954"/>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4" name="フローチャート: 判断 803"/>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5" name="テキスト ボックス 804"/>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6" name="フローチャート: 判断 805"/>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07" name="テキスト ボックス 806"/>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46571</xdr:rowOff>
    </xdr:from>
    <xdr:to>
      <xdr:col>116</xdr:col>
      <xdr:colOff>114300</xdr:colOff>
      <xdr:row>57</xdr:row>
      <xdr:rowOff>148171</xdr:rowOff>
    </xdr:to>
    <xdr:sp macro="" textlink="">
      <xdr:nvSpPr>
        <xdr:cNvPr id="813" name="楕円 812"/>
        <xdr:cNvSpPr/>
      </xdr:nvSpPr>
      <xdr:spPr>
        <a:xfrm>
          <a:off x="22110700" y="98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69448</xdr:rowOff>
    </xdr:from>
    <xdr:ext cx="534377" cy="259045"/>
    <xdr:sp macro="" textlink="">
      <xdr:nvSpPr>
        <xdr:cNvPr id="814" name="貸付金該当値テキスト"/>
        <xdr:cNvSpPr txBox="1"/>
      </xdr:nvSpPr>
      <xdr:spPr>
        <a:xfrm>
          <a:off x="22212300" y="967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39427</xdr:rowOff>
    </xdr:from>
    <xdr:to>
      <xdr:col>112</xdr:col>
      <xdr:colOff>38100</xdr:colOff>
      <xdr:row>57</xdr:row>
      <xdr:rowOff>141027</xdr:rowOff>
    </xdr:to>
    <xdr:sp macro="" textlink="">
      <xdr:nvSpPr>
        <xdr:cNvPr id="815" name="楕円 814"/>
        <xdr:cNvSpPr/>
      </xdr:nvSpPr>
      <xdr:spPr>
        <a:xfrm>
          <a:off x="21272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157554</xdr:rowOff>
    </xdr:from>
    <xdr:ext cx="534377" cy="259045"/>
    <xdr:sp macro="" textlink="">
      <xdr:nvSpPr>
        <xdr:cNvPr id="816" name="テキスト ボックス 815"/>
        <xdr:cNvSpPr txBox="1"/>
      </xdr:nvSpPr>
      <xdr:spPr>
        <a:xfrm>
          <a:off x="21056111" y="95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39522</xdr:rowOff>
    </xdr:from>
    <xdr:to>
      <xdr:col>107</xdr:col>
      <xdr:colOff>101600</xdr:colOff>
      <xdr:row>57</xdr:row>
      <xdr:rowOff>141122</xdr:rowOff>
    </xdr:to>
    <xdr:sp macro="" textlink="">
      <xdr:nvSpPr>
        <xdr:cNvPr id="817" name="楕円 816"/>
        <xdr:cNvSpPr/>
      </xdr:nvSpPr>
      <xdr:spPr>
        <a:xfrm>
          <a:off x="20383500" y="98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157649</xdr:rowOff>
    </xdr:from>
    <xdr:ext cx="534377" cy="259045"/>
    <xdr:sp macro="" textlink="">
      <xdr:nvSpPr>
        <xdr:cNvPr id="818" name="テキスト ボックス 817"/>
        <xdr:cNvSpPr txBox="1"/>
      </xdr:nvSpPr>
      <xdr:spPr>
        <a:xfrm>
          <a:off x="20167111" y="95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45504</xdr:rowOff>
    </xdr:from>
    <xdr:to>
      <xdr:col>102</xdr:col>
      <xdr:colOff>165100</xdr:colOff>
      <xdr:row>57</xdr:row>
      <xdr:rowOff>147104</xdr:rowOff>
    </xdr:to>
    <xdr:sp macro="" textlink="">
      <xdr:nvSpPr>
        <xdr:cNvPr id="819" name="楕円 818"/>
        <xdr:cNvSpPr/>
      </xdr:nvSpPr>
      <xdr:spPr>
        <a:xfrm>
          <a:off x="19494500" y="981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163631</xdr:rowOff>
    </xdr:from>
    <xdr:ext cx="534377" cy="259045"/>
    <xdr:sp macro="" textlink="">
      <xdr:nvSpPr>
        <xdr:cNvPr id="820" name="テキスト ボックス 819"/>
        <xdr:cNvSpPr txBox="1"/>
      </xdr:nvSpPr>
      <xdr:spPr>
        <a:xfrm>
          <a:off x="19278111" y="959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59296</xdr:rowOff>
    </xdr:from>
    <xdr:to>
      <xdr:col>98</xdr:col>
      <xdr:colOff>38100</xdr:colOff>
      <xdr:row>57</xdr:row>
      <xdr:rowOff>160896</xdr:rowOff>
    </xdr:to>
    <xdr:sp macro="" textlink="">
      <xdr:nvSpPr>
        <xdr:cNvPr id="821" name="楕円 820"/>
        <xdr:cNvSpPr/>
      </xdr:nvSpPr>
      <xdr:spPr>
        <a:xfrm>
          <a:off x="18605500" y="98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5973</xdr:rowOff>
    </xdr:from>
    <xdr:ext cx="534377" cy="259045"/>
    <xdr:sp macro="" textlink="">
      <xdr:nvSpPr>
        <xdr:cNvPr id="822" name="テキスト ボックス 821"/>
        <xdr:cNvSpPr txBox="1"/>
      </xdr:nvSpPr>
      <xdr:spPr>
        <a:xfrm>
          <a:off x="18389111" y="96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6" name="直線コネクタ 845"/>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7" name="繰出金最小値テキスト"/>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8" name="直線コネクタ 847"/>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9" name="繰出金最大値テキスト"/>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0" name="直線コネクタ 849"/>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28402</xdr:rowOff>
    </xdr:from>
    <xdr:to>
      <xdr:col>116</xdr:col>
      <xdr:colOff>63500</xdr:colOff>
      <xdr:row>75</xdr:row>
      <xdr:rowOff>167154</xdr:rowOff>
    </xdr:to>
    <xdr:cxnSp macro="">
      <xdr:nvCxnSpPr>
        <xdr:cNvPr id="851" name="直線コネクタ 850"/>
        <xdr:cNvCxnSpPr/>
      </xdr:nvCxnSpPr>
      <xdr:spPr>
        <a:xfrm flipV="1">
          <a:off x="21323300" y="12887152"/>
          <a:ext cx="838200" cy="13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2" name="繰出金平均値テキスト"/>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3" name="フローチャート: 判断 852"/>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167154</xdr:rowOff>
    </xdr:from>
    <xdr:to>
      <xdr:col>111</xdr:col>
      <xdr:colOff>177800</xdr:colOff>
      <xdr:row>76</xdr:row>
      <xdr:rowOff>45227</xdr:rowOff>
    </xdr:to>
    <xdr:cxnSp macro="">
      <xdr:nvCxnSpPr>
        <xdr:cNvPr id="854" name="直線コネクタ 853"/>
        <xdr:cNvCxnSpPr/>
      </xdr:nvCxnSpPr>
      <xdr:spPr>
        <a:xfrm flipV="1">
          <a:off x="20434300" y="13025904"/>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5" name="フローチャート: 判断 854"/>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6" name="テキスト ボックス 855"/>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27601</xdr:rowOff>
    </xdr:from>
    <xdr:to>
      <xdr:col>107</xdr:col>
      <xdr:colOff>50800</xdr:colOff>
      <xdr:row>76</xdr:row>
      <xdr:rowOff>45227</xdr:rowOff>
    </xdr:to>
    <xdr:cxnSp macro="">
      <xdr:nvCxnSpPr>
        <xdr:cNvPr id="857" name="直線コネクタ 856"/>
        <xdr:cNvCxnSpPr/>
      </xdr:nvCxnSpPr>
      <xdr:spPr>
        <a:xfrm>
          <a:off x="19545300" y="13057801"/>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8" name="フローチャート: 判断 857"/>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9" name="テキスト ボックス 858"/>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27601</xdr:rowOff>
    </xdr:from>
    <xdr:to>
      <xdr:col>102</xdr:col>
      <xdr:colOff>114300</xdr:colOff>
      <xdr:row>76</xdr:row>
      <xdr:rowOff>50355</xdr:rowOff>
    </xdr:to>
    <xdr:cxnSp macro="">
      <xdr:nvCxnSpPr>
        <xdr:cNvPr id="860" name="直線コネクタ 859"/>
        <xdr:cNvCxnSpPr/>
      </xdr:nvCxnSpPr>
      <xdr:spPr>
        <a:xfrm flipV="1">
          <a:off x="18656300" y="13057801"/>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1" name="フローチャート: 判断 860"/>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2" name="テキスト ボックス 861"/>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3" name="フローチャート: 判断 862"/>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4" name="テキスト ボックス 863"/>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149052</xdr:rowOff>
    </xdr:from>
    <xdr:to>
      <xdr:col>116</xdr:col>
      <xdr:colOff>114300</xdr:colOff>
      <xdr:row>75</xdr:row>
      <xdr:rowOff>79202</xdr:rowOff>
    </xdr:to>
    <xdr:sp macro="" textlink="">
      <xdr:nvSpPr>
        <xdr:cNvPr id="870" name="楕円 869"/>
        <xdr:cNvSpPr/>
      </xdr:nvSpPr>
      <xdr:spPr>
        <a:xfrm>
          <a:off x="22110700" y="128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479</xdr:rowOff>
    </xdr:from>
    <xdr:ext cx="534377" cy="259045"/>
    <xdr:sp macro="" textlink="">
      <xdr:nvSpPr>
        <xdr:cNvPr id="871" name="繰出金該当値テキスト"/>
        <xdr:cNvSpPr txBox="1"/>
      </xdr:nvSpPr>
      <xdr:spPr>
        <a:xfrm>
          <a:off x="22212300" y="1268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116355</xdr:rowOff>
    </xdr:from>
    <xdr:to>
      <xdr:col>112</xdr:col>
      <xdr:colOff>38100</xdr:colOff>
      <xdr:row>76</xdr:row>
      <xdr:rowOff>46506</xdr:rowOff>
    </xdr:to>
    <xdr:sp macro="" textlink="">
      <xdr:nvSpPr>
        <xdr:cNvPr id="872" name="楕円 871"/>
        <xdr:cNvSpPr/>
      </xdr:nvSpPr>
      <xdr:spPr>
        <a:xfrm>
          <a:off x="21272500" y="12975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37631</xdr:rowOff>
    </xdr:from>
    <xdr:ext cx="534377" cy="259045"/>
    <xdr:sp macro="" textlink="">
      <xdr:nvSpPr>
        <xdr:cNvPr id="873" name="テキスト ボックス 872"/>
        <xdr:cNvSpPr txBox="1"/>
      </xdr:nvSpPr>
      <xdr:spPr>
        <a:xfrm>
          <a:off x="21056111" y="1306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165877</xdr:rowOff>
    </xdr:from>
    <xdr:to>
      <xdr:col>107</xdr:col>
      <xdr:colOff>101600</xdr:colOff>
      <xdr:row>76</xdr:row>
      <xdr:rowOff>96027</xdr:rowOff>
    </xdr:to>
    <xdr:sp macro="" textlink="">
      <xdr:nvSpPr>
        <xdr:cNvPr id="874" name="楕円 873"/>
        <xdr:cNvSpPr/>
      </xdr:nvSpPr>
      <xdr:spPr>
        <a:xfrm>
          <a:off x="20383500" y="130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87154</xdr:rowOff>
    </xdr:from>
    <xdr:ext cx="534377" cy="259045"/>
    <xdr:sp macro="" textlink="">
      <xdr:nvSpPr>
        <xdr:cNvPr id="875" name="テキスト ボックス 874"/>
        <xdr:cNvSpPr txBox="1"/>
      </xdr:nvSpPr>
      <xdr:spPr>
        <a:xfrm>
          <a:off x="20167111" y="131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148251</xdr:rowOff>
    </xdr:from>
    <xdr:to>
      <xdr:col>102</xdr:col>
      <xdr:colOff>165100</xdr:colOff>
      <xdr:row>76</xdr:row>
      <xdr:rowOff>78401</xdr:rowOff>
    </xdr:to>
    <xdr:sp macro="" textlink="">
      <xdr:nvSpPr>
        <xdr:cNvPr id="876" name="楕円 875"/>
        <xdr:cNvSpPr/>
      </xdr:nvSpPr>
      <xdr:spPr>
        <a:xfrm>
          <a:off x="19494500" y="130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69528</xdr:rowOff>
    </xdr:from>
    <xdr:ext cx="534377" cy="259045"/>
    <xdr:sp macro="" textlink="">
      <xdr:nvSpPr>
        <xdr:cNvPr id="877" name="テキスト ボックス 876"/>
        <xdr:cNvSpPr txBox="1"/>
      </xdr:nvSpPr>
      <xdr:spPr>
        <a:xfrm>
          <a:off x="19278111" y="130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171005</xdr:rowOff>
    </xdr:from>
    <xdr:to>
      <xdr:col>98</xdr:col>
      <xdr:colOff>38100</xdr:colOff>
      <xdr:row>76</xdr:row>
      <xdr:rowOff>101155</xdr:rowOff>
    </xdr:to>
    <xdr:sp macro="" textlink="">
      <xdr:nvSpPr>
        <xdr:cNvPr id="878" name="楕円 877"/>
        <xdr:cNvSpPr/>
      </xdr:nvSpPr>
      <xdr:spPr>
        <a:xfrm>
          <a:off x="18605500" y="130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92282</xdr:rowOff>
    </xdr:from>
    <xdr:ext cx="534377" cy="259045"/>
    <xdr:sp macro="" textlink="">
      <xdr:nvSpPr>
        <xdr:cNvPr id="879" name="テキスト ボックス 878"/>
        <xdr:cNvSpPr txBox="1"/>
      </xdr:nvSpPr>
      <xdr:spPr>
        <a:xfrm>
          <a:off x="18389111" y="131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が突出して高い数値を示しているが、行政面積に対応した地域保育所の設置や、町立病院・美術館・図書館・体育館・産業関連施設等、多くの直営施設運営に職員が携わっているためで細やかなサービス提供に必要な経費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物件費及び維持補修費においても同じ要因で施設の運営・維持・管理に係る経費が高くなっている。また燃料費・物価高騰により更に増加傾向にある。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扶助費は平均と比較するとやや低い数値を示しているが、他と同様の変動を示しており、これはある程度仕方の無いものと捉えている。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補助費は新型コロナウイルスの影響により未実施となっていた各種事業が再開されたことに伴い、令和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年度と同水準で推移した。今後も、町民生活や地域経済等を踏まえながら進めていく。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役場庁舎のエレベーター整備や鹿追小学校の体育館特定天井外改修事業の実施に伴い増加した。今後も大型事業が予定されているが財源の確保及び償還のバランスに留意しながら必要な施設を整備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貸付金においては中小企業近代化融資制度に必要な金融機関への預託金が多くを占めるが、制度の維持のために確保が必要と考える。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北海道鹿追町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5,061
4,956
402.88
8,284,844
7,782,570
487,226
4,184,081
5,922,190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77216</xdr:rowOff>
    </xdr:from>
    <xdr:to>
      <xdr:col>24</xdr:col>
      <xdr:colOff>63500</xdr:colOff>
      <xdr:row>32</xdr:row>
      <xdr:rowOff>52705</xdr:rowOff>
    </xdr:to>
    <xdr:cxnSp macro="">
      <xdr:nvCxnSpPr>
        <xdr:cNvPr id="61" name="直線コネクタ 60"/>
        <xdr:cNvCxnSpPr/>
      </xdr:nvCxnSpPr>
      <xdr:spPr>
        <a:xfrm>
          <a:off x="3797300" y="5392166"/>
          <a:ext cx="838200" cy="1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77216</xdr:rowOff>
    </xdr:from>
    <xdr:to>
      <xdr:col>19</xdr:col>
      <xdr:colOff>177800</xdr:colOff>
      <xdr:row>32</xdr:row>
      <xdr:rowOff>41656</xdr:rowOff>
    </xdr:to>
    <xdr:cxnSp macro="">
      <xdr:nvCxnSpPr>
        <xdr:cNvPr id="64" name="直線コネクタ 63"/>
        <xdr:cNvCxnSpPr/>
      </xdr:nvCxnSpPr>
      <xdr:spPr>
        <a:xfrm flipV="1">
          <a:off x="2908300" y="5392166"/>
          <a:ext cx="889000" cy="1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161036</xdr:rowOff>
    </xdr:from>
    <xdr:to>
      <xdr:col>15</xdr:col>
      <xdr:colOff>50800</xdr:colOff>
      <xdr:row>32</xdr:row>
      <xdr:rowOff>41656</xdr:rowOff>
    </xdr:to>
    <xdr:cxnSp macro="">
      <xdr:nvCxnSpPr>
        <xdr:cNvPr id="67" name="直線コネクタ 66"/>
        <xdr:cNvCxnSpPr/>
      </xdr:nvCxnSpPr>
      <xdr:spPr>
        <a:xfrm>
          <a:off x="2019300" y="5475986"/>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93726</xdr:rowOff>
    </xdr:from>
    <xdr:to>
      <xdr:col>10</xdr:col>
      <xdr:colOff>114300</xdr:colOff>
      <xdr:row>31</xdr:row>
      <xdr:rowOff>161036</xdr:rowOff>
    </xdr:to>
    <xdr:cxnSp macro="">
      <xdr:nvCxnSpPr>
        <xdr:cNvPr id="70" name="直線コネクタ 69"/>
        <xdr:cNvCxnSpPr/>
      </xdr:nvCxnSpPr>
      <xdr:spPr>
        <a:xfrm>
          <a:off x="1130300" y="5408676"/>
          <a:ext cx="8890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1905</xdr:rowOff>
    </xdr:from>
    <xdr:to>
      <xdr:col>24</xdr:col>
      <xdr:colOff>114300</xdr:colOff>
      <xdr:row>32</xdr:row>
      <xdr:rowOff>103505</xdr:rowOff>
    </xdr:to>
    <xdr:sp macro="" textlink="">
      <xdr:nvSpPr>
        <xdr:cNvPr id="80" name="楕円 79"/>
        <xdr:cNvSpPr/>
      </xdr:nvSpPr>
      <xdr:spPr>
        <a:xfrm>
          <a:off x="4584700" y="54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24782</xdr:rowOff>
    </xdr:from>
    <xdr:ext cx="534377" cy="259045"/>
    <xdr:sp macro="" textlink="">
      <xdr:nvSpPr>
        <xdr:cNvPr id="81" name="議会費該当値テキスト"/>
        <xdr:cNvSpPr txBox="1"/>
      </xdr:nvSpPr>
      <xdr:spPr>
        <a:xfrm>
          <a:off x="4686300" y="5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26416</xdr:rowOff>
    </xdr:from>
    <xdr:to>
      <xdr:col>20</xdr:col>
      <xdr:colOff>38100</xdr:colOff>
      <xdr:row>31</xdr:row>
      <xdr:rowOff>128016</xdr:rowOff>
    </xdr:to>
    <xdr:sp macro="" textlink="">
      <xdr:nvSpPr>
        <xdr:cNvPr id="82" name="楕円 81"/>
        <xdr:cNvSpPr/>
      </xdr:nvSpPr>
      <xdr:spPr>
        <a:xfrm>
          <a:off x="3746500" y="534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144543</xdr:rowOff>
    </xdr:from>
    <xdr:ext cx="534377" cy="259045"/>
    <xdr:sp macro="" textlink="">
      <xdr:nvSpPr>
        <xdr:cNvPr id="83" name="テキスト ボックス 82"/>
        <xdr:cNvSpPr txBox="1"/>
      </xdr:nvSpPr>
      <xdr:spPr>
        <a:xfrm>
          <a:off x="3530111" y="51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162306</xdr:rowOff>
    </xdr:from>
    <xdr:to>
      <xdr:col>15</xdr:col>
      <xdr:colOff>101600</xdr:colOff>
      <xdr:row>32</xdr:row>
      <xdr:rowOff>92456</xdr:rowOff>
    </xdr:to>
    <xdr:sp macro="" textlink="">
      <xdr:nvSpPr>
        <xdr:cNvPr id="84" name="楕円 83"/>
        <xdr:cNvSpPr/>
      </xdr:nvSpPr>
      <xdr:spPr>
        <a:xfrm>
          <a:off x="2857500" y="54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108983</xdr:rowOff>
    </xdr:from>
    <xdr:ext cx="534377" cy="259045"/>
    <xdr:sp macro="" textlink="">
      <xdr:nvSpPr>
        <xdr:cNvPr id="85" name="テキスト ボックス 84"/>
        <xdr:cNvSpPr txBox="1"/>
      </xdr:nvSpPr>
      <xdr:spPr>
        <a:xfrm>
          <a:off x="2641111" y="52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110236</xdr:rowOff>
    </xdr:from>
    <xdr:to>
      <xdr:col>10</xdr:col>
      <xdr:colOff>165100</xdr:colOff>
      <xdr:row>32</xdr:row>
      <xdr:rowOff>40386</xdr:rowOff>
    </xdr:to>
    <xdr:sp macro="" textlink="">
      <xdr:nvSpPr>
        <xdr:cNvPr id="86" name="楕円 85"/>
        <xdr:cNvSpPr/>
      </xdr:nvSpPr>
      <xdr:spPr>
        <a:xfrm>
          <a:off x="1968500" y="54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56913</xdr:rowOff>
    </xdr:from>
    <xdr:ext cx="534377" cy="259045"/>
    <xdr:sp macro="" textlink="">
      <xdr:nvSpPr>
        <xdr:cNvPr id="87" name="テキスト ボックス 86"/>
        <xdr:cNvSpPr txBox="1"/>
      </xdr:nvSpPr>
      <xdr:spPr>
        <a:xfrm>
          <a:off x="1752111" y="520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42926</xdr:rowOff>
    </xdr:from>
    <xdr:to>
      <xdr:col>6</xdr:col>
      <xdr:colOff>38100</xdr:colOff>
      <xdr:row>31</xdr:row>
      <xdr:rowOff>144526</xdr:rowOff>
    </xdr:to>
    <xdr:sp macro="" textlink="">
      <xdr:nvSpPr>
        <xdr:cNvPr id="88" name="楕円 87"/>
        <xdr:cNvSpPr/>
      </xdr:nvSpPr>
      <xdr:spPr>
        <a:xfrm>
          <a:off x="1079500" y="535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161053</xdr:rowOff>
    </xdr:from>
    <xdr:ext cx="534377" cy="259045"/>
    <xdr:sp macro="" textlink="">
      <xdr:nvSpPr>
        <xdr:cNvPr id="89" name="テキスト ボックス 88"/>
        <xdr:cNvSpPr txBox="1"/>
      </xdr:nvSpPr>
      <xdr:spPr>
        <a:xfrm>
          <a:off x="863111" y="513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148741</xdr:rowOff>
    </xdr:from>
    <xdr:to>
      <xdr:col>24</xdr:col>
      <xdr:colOff>63500</xdr:colOff>
      <xdr:row>57</xdr:row>
      <xdr:rowOff>17665</xdr:rowOff>
    </xdr:to>
    <xdr:cxnSp macro="">
      <xdr:nvCxnSpPr>
        <xdr:cNvPr id="120" name="直線コネクタ 119"/>
        <xdr:cNvCxnSpPr/>
      </xdr:nvCxnSpPr>
      <xdr:spPr>
        <a:xfrm flipV="1">
          <a:off x="3797300" y="9749941"/>
          <a:ext cx="8382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135396</xdr:rowOff>
    </xdr:from>
    <xdr:to>
      <xdr:col>19</xdr:col>
      <xdr:colOff>177800</xdr:colOff>
      <xdr:row>57</xdr:row>
      <xdr:rowOff>17665</xdr:rowOff>
    </xdr:to>
    <xdr:cxnSp macro="">
      <xdr:nvCxnSpPr>
        <xdr:cNvPr id="123" name="直線コネクタ 122"/>
        <xdr:cNvCxnSpPr/>
      </xdr:nvCxnSpPr>
      <xdr:spPr>
        <a:xfrm>
          <a:off x="2908300" y="9736596"/>
          <a:ext cx="889000" cy="5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15879</xdr:rowOff>
    </xdr:from>
    <xdr:to>
      <xdr:col>15</xdr:col>
      <xdr:colOff>50800</xdr:colOff>
      <xdr:row>56</xdr:row>
      <xdr:rowOff>135396</xdr:rowOff>
    </xdr:to>
    <xdr:cxnSp macro="">
      <xdr:nvCxnSpPr>
        <xdr:cNvPr id="126" name="直線コネクタ 125"/>
        <xdr:cNvCxnSpPr/>
      </xdr:nvCxnSpPr>
      <xdr:spPr>
        <a:xfrm>
          <a:off x="2019300" y="9617079"/>
          <a:ext cx="889000" cy="11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15879</xdr:rowOff>
    </xdr:from>
    <xdr:to>
      <xdr:col>10</xdr:col>
      <xdr:colOff>114300</xdr:colOff>
      <xdr:row>56</xdr:row>
      <xdr:rowOff>155289</xdr:rowOff>
    </xdr:to>
    <xdr:cxnSp macro="">
      <xdr:nvCxnSpPr>
        <xdr:cNvPr id="129" name="直線コネクタ 128"/>
        <xdr:cNvCxnSpPr/>
      </xdr:nvCxnSpPr>
      <xdr:spPr>
        <a:xfrm flipV="1">
          <a:off x="1130300" y="9617079"/>
          <a:ext cx="889000" cy="1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97941</xdr:rowOff>
    </xdr:from>
    <xdr:to>
      <xdr:col>24</xdr:col>
      <xdr:colOff>114300</xdr:colOff>
      <xdr:row>57</xdr:row>
      <xdr:rowOff>28091</xdr:rowOff>
    </xdr:to>
    <xdr:sp macro="" textlink="">
      <xdr:nvSpPr>
        <xdr:cNvPr id="139" name="楕円 138"/>
        <xdr:cNvSpPr/>
      </xdr:nvSpPr>
      <xdr:spPr>
        <a:xfrm>
          <a:off x="4584700" y="96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120818</xdr:rowOff>
    </xdr:from>
    <xdr:ext cx="599010" cy="259045"/>
    <xdr:sp macro="" textlink="">
      <xdr:nvSpPr>
        <xdr:cNvPr id="140" name="総務費該当値テキスト"/>
        <xdr:cNvSpPr txBox="1"/>
      </xdr:nvSpPr>
      <xdr:spPr>
        <a:xfrm>
          <a:off x="4686300" y="955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138315</xdr:rowOff>
    </xdr:from>
    <xdr:to>
      <xdr:col>20</xdr:col>
      <xdr:colOff>38100</xdr:colOff>
      <xdr:row>57</xdr:row>
      <xdr:rowOff>68465</xdr:rowOff>
    </xdr:to>
    <xdr:sp macro="" textlink="">
      <xdr:nvSpPr>
        <xdr:cNvPr id="141" name="楕円 140"/>
        <xdr:cNvSpPr/>
      </xdr:nvSpPr>
      <xdr:spPr>
        <a:xfrm>
          <a:off x="3746500" y="9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84992</xdr:rowOff>
    </xdr:from>
    <xdr:ext cx="599010" cy="259045"/>
    <xdr:sp macro="" textlink="">
      <xdr:nvSpPr>
        <xdr:cNvPr id="142" name="テキスト ボックス 141"/>
        <xdr:cNvSpPr txBox="1"/>
      </xdr:nvSpPr>
      <xdr:spPr>
        <a:xfrm>
          <a:off x="3497795" y="951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84596</xdr:rowOff>
    </xdr:from>
    <xdr:to>
      <xdr:col>15</xdr:col>
      <xdr:colOff>101600</xdr:colOff>
      <xdr:row>57</xdr:row>
      <xdr:rowOff>14746</xdr:rowOff>
    </xdr:to>
    <xdr:sp macro="" textlink="">
      <xdr:nvSpPr>
        <xdr:cNvPr id="143" name="楕円 142"/>
        <xdr:cNvSpPr/>
      </xdr:nvSpPr>
      <xdr:spPr>
        <a:xfrm>
          <a:off x="2857500" y="96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31273</xdr:rowOff>
    </xdr:from>
    <xdr:ext cx="599010" cy="259045"/>
    <xdr:sp macro="" textlink="">
      <xdr:nvSpPr>
        <xdr:cNvPr id="144" name="テキスト ボックス 143"/>
        <xdr:cNvSpPr txBox="1"/>
      </xdr:nvSpPr>
      <xdr:spPr>
        <a:xfrm>
          <a:off x="2608795" y="94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136529</xdr:rowOff>
    </xdr:from>
    <xdr:to>
      <xdr:col>10</xdr:col>
      <xdr:colOff>165100</xdr:colOff>
      <xdr:row>56</xdr:row>
      <xdr:rowOff>66679</xdr:rowOff>
    </xdr:to>
    <xdr:sp macro="" textlink="">
      <xdr:nvSpPr>
        <xdr:cNvPr id="145" name="楕円 144"/>
        <xdr:cNvSpPr/>
      </xdr:nvSpPr>
      <xdr:spPr>
        <a:xfrm>
          <a:off x="1968500" y="95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83206</xdr:rowOff>
    </xdr:from>
    <xdr:ext cx="599010" cy="259045"/>
    <xdr:sp macro="" textlink="">
      <xdr:nvSpPr>
        <xdr:cNvPr id="146" name="テキスト ボックス 145"/>
        <xdr:cNvSpPr txBox="1"/>
      </xdr:nvSpPr>
      <xdr:spPr>
        <a:xfrm>
          <a:off x="1719795" y="934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104489</xdr:rowOff>
    </xdr:from>
    <xdr:to>
      <xdr:col>6</xdr:col>
      <xdr:colOff>38100</xdr:colOff>
      <xdr:row>57</xdr:row>
      <xdr:rowOff>34639</xdr:rowOff>
    </xdr:to>
    <xdr:sp macro="" textlink="">
      <xdr:nvSpPr>
        <xdr:cNvPr id="147" name="楕円 146"/>
        <xdr:cNvSpPr/>
      </xdr:nvSpPr>
      <xdr:spPr>
        <a:xfrm>
          <a:off x="1079500" y="970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51166</xdr:rowOff>
    </xdr:from>
    <xdr:ext cx="599010" cy="259045"/>
    <xdr:sp macro="" textlink="">
      <xdr:nvSpPr>
        <xdr:cNvPr id="148" name="テキスト ボックス 147"/>
        <xdr:cNvSpPr txBox="1"/>
      </xdr:nvSpPr>
      <xdr:spPr>
        <a:xfrm>
          <a:off x="830795" y="94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33113</xdr:rowOff>
    </xdr:from>
    <xdr:to>
      <xdr:col>24</xdr:col>
      <xdr:colOff>63500</xdr:colOff>
      <xdr:row>76</xdr:row>
      <xdr:rowOff>70800</xdr:rowOff>
    </xdr:to>
    <xdr:cxnSp macro="">
      <xdr:nvCxnSpPr>
        <xdr:cNvPr id="176" name="直線コネクタ 175"/>
        <xdr:cNvCxnSpPr/>
      </xdr:nvCxnSpPr>
      <xdr:spPr>
        <a:xfrm flipV="1">
          <a:off x="3797300" y="13063313"/>
          <a:ext cx="838200" cy="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169638</xdr:rowOff>
    </xdr:from>
    <xdr:to>
      <xdr:col>19</xdr:col>
      <xdr:colOff>177800</xdr:colOff>
      <xdr:row>76</xdr:row>
      <xdr:rowOff>70800</xdr:rowOff>
    </xdr:to>
    <xdr:cxnSp macro="">
      <xdr:nvCxnSpPr>
        <xdr:cNvPr id="179" name="直線コネクタ 178"/>
        <xdr:cNvCxnSpPr/>
      </xdr:nvCxnSpPr>
      <xdr:spPr>
        <a:xfrm>
          <a:off x="2908300" y="13028388"/>
          <a:ext cx="889000" cy="7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153425</xdr:rowOff>
    </xdr:from>
    <xdr:to>
      <xdr:col>15</xdr:col>
      <xdr:colOff>50800</xdr:colOff>
      <xdr:row>75</xdr:row>
      <xdr:rowOff>169638</xdr:rowOff>
    </xdr:to>
    <xdr:cxnSp macro="">
      <xdr:nvCxnSpPr>
        <xdr:cNvPr id="182" name="直線コネクタ 181"/>
        <xdr:cNvCxnSpPr/>
      </xdr:nvCxnSpPr>
      <xdr:spPr>
        <a:xfrm>
          <a:off x="2019300" y="13012175"/>
          <a:ext cx="889000" cy="1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22319</xdr:rowOff>
    </xdr:from>
    <xdr:to>
      <xdr:col>10</xdr:col>
      <xdr:colOff>114300</xdr:colOff>
      <xdr:row>75</xdr:row>
      <xdr:rowOff>153425</xdr:rowOff>
    </xdr:to>
    <xdr:cxnSp macro="">
      <xdr:nvCxnSpPr>
        <xdr:cNvPr id="185" name="直線コネクタ 184"/>
        <xdr:cNvCxnSpPr/>
      </xdr:nvCxnSpPr>
      <xdr:spPr>
        <a:xfrm>
          <a:off x="1130300" y="12366719"/>
          <a:ext cx="889000" cy="6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153763</xdr:rowOff>
    </xdr:from>
    <xdr:to>
      <xdr:col>24</xdr:col>
      <xdr:colOff>114300</xdr:colOff>
      <xdr:row>76</xdr:row>
      <xdr:rowOff>83913</xdr:rowOff>
    </xdr:to>
    <xdr:sp macro="" textlink="">
      <xdr:nvSpPr>
        <xdr:cNvPr id="195" name="楕円 194"/>
        <xdr:cNvSpPr/>
      </xdr:nvSpPr>
      <xdr:spPr>
        <a:xfrm>
          <a:off x="4584700" y="130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132190</xdr:rowOff>
    </xdr:from>
    <xdr:ext cx="599010" cy="259045"/>
    <xdr:sp macro="" textlink="">
      <xdr:nvSpPr>
        <xdr:cNvPr id="196" name="民生費該当値テキスト"/>
        <xdr:cNvSpPr txBox="1"/>
      </xdr:nvSpPr>
      <xdr:spPr>
        <a:xfrm>
          <a:off x="4686300" y="1299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20000</xdr:rowOff>
    </xdr:from>
    <xdr:to>
      <xdr:col>20</xdr:col>
      <xdr:colOff>38100</xdr:colOff>
      <xdr:row>76</xdr:row>
      <xdr:rowOff>121600</xdr:rowOff>
    </xdr:to>
    <xdr:sp macro="" textlink="">
      <xdr:nvSpPr>
        <xdr:cNvPr id="197" name="楕円 196"/>
        <xdr:cNvSpPr/>
      </xdr:nvSpPr>
      <xdr:spPr>
        <a:xfrm>
          <a:off x="3746500" y="130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112727</xdr:rowOff>
    </xdr:from>
    <xdr:ext cx="599010" cy="259045"/>
    <xdr:sp macro="" textlink="">
      <xdr:nvSpPr>
        <xdr:cNvPr id="198" name="テキスト ボックス 197"/>
        <xdr:cNvSpPr txBox="1"/>
      </xdr:nvSpPr>
      <xdr:spPr>
        <a:xfrm>
          <a:off x="3497795" y="1314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118838</xdr:rowOff>
    </xdr:from>
    <xdr:to>
      <xdr:col>15</xdr:col>
      <xdr:colOff>101600</xdr:colOff>
      <xdr:row>76</xdr:row>
      <xdr:rowOff>48988</xdr:rowOff>
    </xdr:to>
    <xdr:sp macro="" textlink="">
      <xdr:nvSpPr>
        <xdr:cNvPr id="199" name="楕円 198"/>
        <xdr:cNvSpPr/>
      </xdr:nvSpPr>
      <xdr:spPr>
        <a:xfrm>
          <a:off x="2857500" y="129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40115</xdr:rowOff>
    </xdr:from>
    <xdr:ext cx="599010" cy="259045"/>
    <xdr:sp macro="" textlink="">
      <xdr:nvSpPr>
        <xdr:cNvPr id="200" name="テキスト ボックス 199"/>
        <xdr:cNvSpPr txBox="1"/>
      </xdr:nvSpPr>
      <xdr:spPr>
        <a:xfrm>
          <a:off x="2608795" y="1307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102626</xdr:rowOff>
    </xdr:from>
    <xdr:to>
      <xdr:col>10</xdr:col>
      <xdr:colOff>165100</xdr:colOff>
      <xdr:row>76</xdr:row>
      <xdr:rowOff>32776</xdr:rowOff>
    </xdr:to>
    <xdr:sp macro="" textlink="">
      <xdr:nvSpPr>
        <xdr:cNvPr id="201" name="楕円 200"/>
        <xdr:cNvSpPr/>
      </xdr:nvSpPr>
      <xdr:spPr>
        <a:xfrm>
          <a:off x="1968500" y="129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49303</xdr:rowOff>
    </xdr:from>
    <xdr:ext cx="599010" cy="259045"/>
    <xdr:sp macro="" textlink="">
      <xdr:nvSpPr>
        <xdr:cNvPr id="202" name="テキスト ボックス 201"/>
        <xdr:cNvSpPr txBox="1"/>
      </xdr:nvSpPr>
      <xdr:spPr>
        <a:xfrm>
          <a:off x="1719795" y="1273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142969</xdr:rowOff>
    </xdr:from>
    <xdr:to>
      <xdr:col>6</xdr:col>
      <xdr:colOff>38100</xdr:colOff>
      <xdr:row>72</xdr:row>
      <xdr:rowOff>73119</xdr:rowOff>
    </xdr:to>
    <xdr:sp macro="" textlink="">
      <xdr:nvSpPr>
        <xdr:cNvPr id="203" name="楕円 202"/>
        <xdr:cNvSpPr/>
      </xdr:nvSpPr>
      <xdr:spPr>
        <a:xfrm>
          <a:off x="1079500" y="123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89646</xdr:rowOff>
    </xdr:from>
    <xdr:ext cx="599010" cy="259045"/>
    <xdr:sp macro="" textlink="">
      <xdr:nvSpPr>
        <xdr:cNvPr id="204" name="テキスト ボックス 203"/>
        <xdr:cNvSpPr txBox="1"/>
      </xdr:nvSpPr>
      <xdr:spPr>
        <a:xfrm>
          <a:off x="830795" y="120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122106</xdr:rowOff>
    </xdr:from>
    <xdr:to>
      <xdr:col>24</xdr:col>
      <xdr:colOff>63500</xdr:colOff>
      <xdr:row>97</xdr:row>
      <xdr:rowOff>1922</xdr:rowOff>
    </xdr:to>
    <xdr:cxnSp macro="">
      <xdr:nvCxnSpPr>
        <xdr:cNvPr id="233" name="直線コネクタ 232"/>
        <xdr:cNvCxnSpPr/>
      </xdr:nvCxnSpPr>
      <xdr:spPr>
        <a:xfrm flipV="1">
          <a:off x="3797300" y="16581306"/>
          <a:ext cx="838200" cy="5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162861</xdr:rowOff>
    </xdr:from>
    <xdr:to>
      <xdr:col>19</xdr:col>
      <xdr:colOff>177800</xdr:colOff>
      <xdr:row>97</xdr:row>
      <xdr:rowOff>1922</xdr:rowOff>
    </xdr:to>
    <xdr:cxnSp macro="">
      <xdr:nvCxnSpPr>
        <xdr:cNvPr id="236" name="直線コネクタ 235"/>
        <xdr:cNvCxnSpPr/>
      </xdr:nvCxnSpPr>
      <xdr:spPr>
        <a:xfrm>
          <a:off x="2908300" y="16622061"/>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162861</xdr:rowOff>
    </xdr:from>
    <xdr:to>
      <xdr:col>15</xdr:col>
      <xdr:colOff>50800</xdr:colOff>
      <xdr:row>96</xdr:row>
      <xdr:rowOff>167475</xdr:rowOff>
    </xdr:to>
    <xdr:cxnSp macro="">
      <xdr:nvCxnSpPr>
        <xdr:cNvPr id="239" name="直線コネクタ 238"/>
        <xdr:cNvCxnSpPr/>
      </xdr:nvCxnSpPr>
      <xdr:spPr>
        <a:xfrm flipV="1">
          <a:off x="2019300" y="16622061"/>
          <a:ext cx="889000" cy="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167475</xdr:rowOff>
    </xdr:from>
    <xdr:to>
      <xdr:col>10</xdr:col>
      <xdr:colOff>114300</xdr:colOff>
      <xdr:row>96</xdr:row>
      <xdr:rowOff>167548</xdr:rowOff>
    </xdr:to>
    <xdr:cxnSp macro="">
      <xdr:nvCxnSpPr>
        <xdr:cNvPr id="242" name="直線コネクタ 241"/>
        <xdr:cNvCxnSpPr/>
      </xdr:nvCxnSpPr>
      <xdr:spPr>
        <a:xfrm flipV="1">
          <a:off x="1130300" y="16626675"/>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71306</xdr:rowOff>
    </xdr:from>
    <xdr:to>
      <xdr:col>24</xdr:col>
      <xdr:colOff>114300</xdr:colOff>
      <xdr:row>97</xdr:row>
      <xdr:rowOff>1456</xdr:rowOff>
    </xdr:to>
    <xdr:sp macro="" textlink="">
      <xdr:nvSpPr>
        <xdr:cNvPr id="252" name="楕円 251"/>
        <xdr:cNvSpPr/>
      </xdr:nvSpPr>
      <xdr:spPr>
        <a:xfrm>
          <a:off x="4584700" y="165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49733</xdr:rowOff>
    </xdr:from>
    <xdr:ext cx="599010" cy="259045"/>
    <xdr:sp macro="" textlink="">
      <xdr:nvSpPr>
        <xdr:cNvPr id="253" name="衛生費該当値テキスト"/>
        <xdr:cNvSpPr txBox="1"/>
      </xdr:nvSpPr>
      <xdr:spPr>
        <a:xfrm>
          <a:off x="4686300" y="165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122572</xdr:rowOff>
    </xdr:from>
    <xdr:to>
      <xdr:col>20</xdr:col>
      <xdr:colOff>38100</xdr:colOff>
      <xdr:row>97</xdr:row>
      <xdr:rowOff>52722</xdr:rowOff>
    </xdr:to>
    <xdr:sp macro="" textlink="">
      <xdr:nvSpPr>
        <xdr:cNvPr id="254" name="楕円 253"/>
        <xdr:cNvSpPr/>
      </xdr:nvSpPr>
      <xdr:spPr>
        <a:xfrm>
          <a:off x="3746500" y="165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43849</xdr:rowOff>
    </xdr:from>
    <xdr:ext cx="599010" cy="259045"/>
    <xdr:sp macro="" textlink="">
      <xdr:nvSpPr>
        <xdr:cNvPr id="255" name="テキスト ボックス 254"/>
        <xdr:cNvSpPr txBox="1"/>
      </xdr:nvSpPr>
      <xdr:spPr>
        <a:xfrm>
          <a:off x="3497795" y="1667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112061</xdr:rowOff>
    </xdr:from>
    <xdr:to>
      <xdr:col>15</xdr:col>
      <xdr:colOff>101600</xdr:colOff>
      <xdr:row>97</xdr:row>
      <xdr:rowOff>42211</xdr:rowOff>
    </xdr:to>
    <xdr:sp macro="" textlink="">
      <xdr:nvSpPr>
        <xdr:cNvPr id="256" name="楕円 255"/>
        <xdr:cNvSpPr/>
      </xdr:nvSpPr>
      <xdr:spPr>
        <a:xfrm>
          <a:off x="2857500" y="1657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33338</xdr:rowOff>
    </xdr:from>
    <xdr:ext cx="599010" cy="259045"/>
    <xdr:sp macro="" textlink="">
      <xdr:nvSpPr>
        <xdr:cNvPr id="257" name="テキスト ボックス 256"/>
        <xdr:cNvSpPr txBox="1"/>
      </xdr:nvSpPr>
      <xdr:spPr>
        <a:xfrm>
          <a:off x="2608795" y="166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116675</xdr:rowOff>
    </xdr:from>
    <xdr:to>
      <xdr:col>10</xdr:col>
      <xdr:colOff>165100</xdr:colOff>
      <xdr:row>97</xdr:row>
      <xdr:rowOff>46825</xdr:rowOff>
    </xdr:to>
    <xdr:sp macro="" textlink="">
      <xdr:nvSpPr>
        <xdr:cNvPr id="258" name="楕円 257"/>
        <xdr:cNvSpPr/>
      </xdr:nvSpPr>
      <xdr:spPr>
        <a:xfrm>
          <a:off x="19685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63352</xdr:rowOff>
    </xdr:from>
    <xdr:ext cx="599010" cy="259045"/>
    <xdr:sp macro="" textlink="">
      <xdr:nvSpPr>
        <xdr:cNvPr id="259" name="テキスト ボックス 258"/>
        <xdr:cNvSpPr txBox="1"/>
      </xdr:nvSpPr>
      <xdr:spPr>
        <a:xfrm>
          <a:off x="1719795" y="163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116748</xdr:rowOff>
    </xdr:from>
    <xdr:to>
      <xdr:col>6</xdr:col>
      <xdr:colOff>38100</xdr:colOff>
      <xdr:row>97</xdr:row>
      <xdr:rowOff>46898</xdr:rowOff>
    </xdr:to>
    <xdr:sp macro="" textlink="">
      <xdr:nvSpPr>
        <xdr:cNvPr id="260" name="楕円 259"/>
        <xdr:cNvSpPr/>
      </xdr:nvSpPr>
      <xdr:spPr>
        <a:xfrm>
          <a:off x="1079500" y="1657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63425</xdr:rowOff>
    </xdr:from>
    <xdr:ext cx="599010" cy="259045"/>
    <xdr:sp macro="" textlink="">
      <xdr:nvSpPr>
        <xdr:cNvPr id="261" name="テキスト ボックス 260"/>
        <xdr:cNvSpPr txBox="1"/>
      </xdr:nvSpPr>
      <xdr:spPr>
        <a:xfrm>
          <a:off x="830795" y="1635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138557</xdr:rowOff>
    </xdr:from>
    <xdr:to>
      <xdr:col>55</xdr:col>
      <xdr:colOff>0</xdr:colOff>
      <xdr:row>37</xdr:row>
      <xdr:rowOff>145986</xdr:rowOff>
    </xdr:to>
    <xdr:cxnSp macro="">
      <xdr:nvCxnSpPr>
        <xdr:cNvPr id="290" name="直線コネクタ 289"/>
        <xdr:cNvCxnSpPr/>
      </xdr:nvCxnSpPr>
      <xdr:spPr>
        <a:xfrm flipV="1">
          <a:off x="9639300" y="6482207"/>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145986</xdr:rowOff>
    </xdr:from>
    <xdr:to>
      <xdr:col>50</xdr:col>
      <xdr:colOff>114300</xdr:colOff>
      <xdr:row>38</xdr:row>
      <xdr:rowOff>85979</xdr:rowOff>
    </xdr:to>
    <xdr:cxnSp macro="">
      <xdr:nvCxnSpPr>
        <xdr:cNvPr id="293" name="直線コネクタ 292"/>
        <xdr:cNvCxnSpPr/>
      </xdr:nvCxnSpPr>
      <xdr:spPr>
        <a:xfrm flipV="1">
          <a:off x="8750300" y="6489636"/>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81026</xdr:rowOff>
    </xdr:from>
    <xdr:to>
      <xdr:col>45</xdr:col>
      <xdr:colOff>177800</xdr:colOff>
      <xdr:row>38</xdr:row>
      <xdr:rowOff>85979</xdr:rowOff>
    </xdr:to>
    <xdr:cxnSp macro="">
      <xdr:nvCxnSpPr>
        <xdr:cNvPr id="296" name="直線コネクタ 295"/>
        <xdr:cNvCxnSpPr/>
      </xdr:nvCxnSpPr>
      <xdr:spPr>
        <a:xfrm>
          <a:off x="7861300" y="659612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38544</xdr:rowOff>
    </xdr:from>
    <xdr:to>
      <xdr:col>41</xdr:col>
      <xdr:colOff>50800</xdr:colOff>
      <xdr:row>38</xdr:row>
      <xdr:rowOff>81026</xdr:rowOff>
    </xdr:to>
    <xdr:cxnSp macro="">
      <xdr:nvCxnSpPr>
        <xdr:cNvPr id="299" name="直線コネクタ 298"/>
        <xdr:cNvCxnSpPr/>
      </xdr:nvCxnSpPr>
      <xdr:spPr>
        <a:xfrm>
          <a:off x="6972300" y="6553644"/>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87757</xdr:rowOff>
    </xdr:from>
    <xdr:to>
      <xdr:col>55</xdr:col>
      <xdr:colOff>50800</xdr:colOff>
      <xdr:row>38</xdr:row>
      <xdr:rowOff>17907</xdr:rowOff>
    </xdr:to>
    <xdr:sp macro="" textlink="">
      <xdr:nvSpPr>
        <xdr:cNvPr id="309" name="楕円 308"/>
        <xdr:cNvSpPr/>
      </xdr:nvSpPr>
      <xdr:spPr>
        <a:xfrm>
          <a:off x="104267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110634</xdr:rowOff>
    </xdr:from>
    <xdr:ext cx="469744" cy="259045"/>
    <xdr:sp macro="" textlink="">
      <xdr:nvSpPr>
        <xdr:cNvPr id="310" name="労働費該当値テキスト"/>
        <xdr:cNvSpPr txBox="1"/>
      </xdr:nvSpPr>
      <xdr:spPr>
        <a:xfrm>
          <a:off x="10528300" y="628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95186</xdr:rowOff>
    </xdr:from>
    <xdr:to>
      <xdr:col>50</xdr:col>
      <xdr:colOff>165100</xdr:colOff>
      <xdr:row>38</xdr:row>
      <xdr:rowOff>25336</xdr:rowOff>
    </xdr:to>
    <xdr:sp macro="" textlink="">
      <xdr:nvSpPr>
        <xdr:cNvPr id="311" name="楕円 310"/>
        <xdr:cNvSpPr/>
      </xdr:nvSpPr>
      <xdr:spPr>
        <a:xfrm>
          <a:off x="9588500" y="64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41863</xdr:rowOff>
    </xdr:from>
    <xdr:ext cx="469744" cy="259045"/>
    <xdr:sp macro="" textlink="">
      <xdr:nvSpPr>
        <xdr:cNvPr id="312" name="テキスト ボックス 311"/>
        <xdr:cNvSpPr txBox="1"/>
      </xdr:nvSpPr>
      <xdr:spPr>
        <a:xfrm>
          <a:off x="9404428" y="62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35179</xdr:rowOff>
    </xdr:from>
    <xdr:to>
      <xdr:col>46</xdr:col>
      <xdr:colOff>38100</xdr:colOff>
      <xdr:row>38</xdr:row>
      <xdr:rowOff>136779</xdr:rowOff>
    </xdr:to>
    <xdr:sp macro="" textlink="">
      <xdr:nvSpPr>
        <xdr:cNvPr id="313" name="楕円 312"/>
        <xdr:cNvSpPr/>
      </xdr:nvSpPr>
      <xdr:spPr>
        <a:xfrm>
          <a:off x="86995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153306</xdr:rowOff>
    </xdr:from>
    <xdr:ext cx="378565" cy="259045"/>
    <xdr:sp macro="" textlink="">
      <xdr:nvSpPr>
        <xdr:cNvPr id="314" name="テキスト ボックス 313"/>
        <xdr:cNvSpPr txBox="1"/>
      </xdr:nvSpPr>
      <xdr:spPr>
        <a:xfrm>
          <a:off x="8561017" y="63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30226</xdr:rowOff>
    </xdr:from>
    <xdr:to>
      <xdr:col>41</xdr:col>
      <xdr:colOff>101600</xdr:colOff>
      <xdr:row>38</xdr:row>
      <xdr:rowOff>131826</xdr:rowOff>
    </xdr:to>
    <xdr:sp macro="" textlink="">
      <xdr:nvSpPr>
        <xdr:cNvPr id="315" name="楕円 314"/>
        <xdr:cNvSpPr/>
      </xdr:nvSpPr>
      <xdr:spPr>
        <a:xfrm>
          <a:off x="7810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148353</xdr:rowOff>
    </xdr:from>
    <xdr:ext cx="378565" cy="259045"/>
    <xdr:sp macro="" textlink="">
      <xdr:nvSpPr>
        <xdr:cNvPr id="316" name="テキスト ボックス 315"/>
        <xdr:cNvSpPr txBox="1"/>
      </xdr:nvSpPr>
      <xdr:spPr>
        <a:xfrm>
          <a:off x="7672017" y="6320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159194</xdr:rowOff>
    </xdr:from>
    <xdr:to>
      <xdr:col>36</xdr:col>
      <xdr:colOff>165100</xdr:colOff>
      <xdr:row>38</xdr:row>
      <xdr:rowOff>89344</xdr:rowOff>
    </xdr:to>
    <xdr:sp macro="" textlink="">
      <xdr:nvSpPr>
        <xdr:cNvPr id="317" name="楕円 316"/>
        <xdr:cNvSpPr/>
      </xdr:nvSpPr>
      <xdr:spPr>
        <a:xfrm>
          <a:off x="69215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105872</xdr:rowOff>
    </xdr:from>
    <xdr:ext cx="378565" cy="259045"/>
    <xdr:sp macro="" textlink="">
      <xdr:nvSpPr>
        <xdr:cNvPr id="318" name="テキスト ボックス 317"/>
        <xdr:cNvSpPr txBox="1"/>
      </xdr:nvSpPr>
      <xdr:spPr>
        <a:xfrm>
          <a:off x="6783017" y="62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90409</xdr:rowOff>
    </xdr:from>
    <xdr:to>
      <xdr:col>54</xdr:col>
      <xdr:colOff>189865</xdr:colOff>
      <xdr:row>58</xdr:row>
      <xdr:rowOff>100207</xdr:rowOff>
    </xdr:to>
    <xdr:cxnSp macro="">
      <xdr:nvCxnSpPr>
        <xdr:cNvPr id="340" name="直線コネクタ 339"/>
        <xdr:cNvCxnSpPr/>
      </xdr:nvCxnSpPr>
      <xdr:spPr>
        <a:xfrm flipV="1">
          <a:off x="10475595" y="9348709"/>
          <a:ext cx="1270" cy="69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104034</xdr:rowOff>
    </xdr:from>
    <xdr:ext cx="534377" cy="259045"/>
    <xdr:sp macro="" textlink="">
      <xdr:nvSpPr>
        <xdr:cNvPr id="341" name="農林水産業費最小値テキスト"/>
        <xdr:cNvSpPr txBox="1"/>
      </xdr:nvSpPr>
      <xdr:spPr>
        <a:xfrm>
          <a:off x="10528300" y="1004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100207</xdr:rowOff>
    </xdr:from>
    <xdr:to>
      <xdr:col>55</xdr:col>
      <xdr:colOff>88900</xdr:colOff>
      <xdr:row>58</xdr:row>
      <xdr:rowOff>100207</xdr:rowOff>
    </xdr:to>
    <xdr:cxnSp macro="">
      <xdr:nvCxnSpPr>
        <xdr:cNvPr id="342" name="直線コネクタ 341"/>
        <xdr:cNvCxnSpPr/>
      </xdr:nvCxnSpPr>
      <xdr:spPr>
        <a:xfrm>
          <a:off x="10388600" y="1004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37086</xdr:rowOff>
    </xdr:from>
    <xdr:ext cx="599010" cy="259045"/>
    <xdr:sp macro="" textlink="">
      <xdr:nvSpPr>
        <xdr:cNvPr id="343" name="農林水産業費最大値テキスト"/>
        <xdr:cNvSpPr txBox="1"/>
      </xdr:nvSpPr>
      <xdr:spPr>
        <a:xfrm>
          <a:off x="10528300" y="912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90409</xdr:rowOff>
    </xdr:from>
    <xdr:to>
      <xdr:col>55</xdr:col>
      <xdr:colOff>88900</xdr:colOff>
      <xdr:row>54</xdr:row>
      <xdr:rowOff>90409</xdr:rowOff>
    </xdr:to>
    <xdr:cxnSp macro="">
      <xdr:nvCxnSpPr>
        <xdr:cNvPr id="344" name="直線コネクタ 343"/>
        <xdr:cNvCxnSpPr/>
      </xdr:nvCxnSpPr>
      <xdr:spPr>
        <a:xfrm>
          <a:off x="10388600" y="934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74799</xdr:rowOff>
    </xdr:from>
    <xdr:to>
      <xdr:col>55</xdr:col>
      <xdr:colOff>0</xdr:colOff>
      <xdr:row>54</xdr:row>
      <xdr:rowOff>90409</xdr:rowOff>
    </xdr:to>
    <xdr:cxnSp macro="">
      <xdr:nvCxnSpPr>
        <xdr:cNvPr id="345" name="直線コネクタ 344"/>
        <xdr:cNvCxnSpPr/>
      </xdr:nvCxnSpPr>
      <xdr:spPr>
        <a:xfrm>
          <a:off x="9639300" y="9333099"/>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156561</xdr:rowOff>
    </xdr:from>
    <xdr:ext cx="599010" cy="259045"/>
    <xdr:sp macro="" textlink="">
      <xdr:nvSpPr>
        <xdr:cNvPr id="346" name="農林水産業費平均値テキスト"/>
        <xdr:cNvSpPr txBox="1"/>
      </xdr:nvSpPr>
      <xdr:spPr>
        <a:xfrm>
          <a:off x="10528300" y="9757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6684</xdr:rowOff>
    </xdr:from>
    <xdr:to>
      <xdr:col>55</xdr:col>
      <xdr:colOff>50800</xdr:colOff>
      <xdr:row>57</xdr:row>
      <xdr:rowOff>108284</xdr:rowOff>
    </xdr:to>
    <xdr:sp macro="" textlink="">
      <xdr:nvSpPr>
        <xdr:cNvPr id="347" name="フローチャート: 判断 346"/>
        <xdr:cNvSpPr/>
      </xdr:nvSpPr>
      <xdr:spPr>
        <a:xfrm>
          <a:off x="10426700" y="977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69773</xdr:rowOff>
    </xdr:from>
    <xdr:to>
      <xdr:col>50</xdr:col>
      <xdr:colOff>114300</xdr:colOff>
      <xdr:row>54</xdr:row>
      <xdr:rowOff>74799</xdr:rowOff>
    </xdr:to>
    <xdr:cxnSp macro="">
      <xdr:nvCxnSpPr>
        <xdr:cNvPr id="348" name="直線コネクタ 347"/>
        <xdr:cNvCxnSpPr/>
      </xdr:nvCxnSpPr>
      <xdr:spPr>
        <a:xfrm>
          <a:off x="8750300" y="9328073"/>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165070</xdr:rowOff>
    </xdr:from>
    <xdr:to>
      <xdr:col>50</xdr:col>
      <xdr:colOff>165100</xdr:colOff>
      <xdr:row>57</xdr:row>
      <xdr:rowOff>95220</xdr:rowOff>
    </xdr:to>
    <xdr:sp macro="" textlink="">
      <xdr:nvSpPr>
        <xdr:cNvPr id="349" name="フローチャート: 判断 348"/>
        <xdr:cNvSpPr/>
      </xdr:nvSpPr>
      <xdr:spPr>
        <a:xfrm>
          <a:off x="9588500" y="976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86347</xdr:rowOff>
    </xdr:from>
    <xdr:ext cx="599010" cy="259045"/>
    <xdr:sp macro="" textlink="">
      <xdr:nvSpPr>
        <xdr:cNvPr id="350" name="テキスト ボックス 349"/>
        <xdr:cNvSpPr txBox="1"/>
      </xdr:nvSpPr>
      <xdr:spPr>
        <a:xfrm>
          <a:off x="9339795" y="98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69773</xdr:rowOff>
    </xdr:from>
    <xdr:to>
      <xdr:col>45</xdr:col>
      <xdr:colOff>177800</xdr:colOff>
      <xdr:row>54</xdr:row>
      <xdr:rowOff>131614</xdr:rowOff>
    </xdr:to>
    <xdr:cxnSp macro="">
      <xdr:nvCxnSpPr>
        <xdr:cNvPr id="351" name="直線コネクタ 350"/>
        <xdr:cNvCxnSpPr/>
      </xdr:nvCxnSpPr>
      <xdr:spPr>
        <a:xfrm flipV="1">
          <a:off x="7861300" y="9328073"/>
          <a:ext cx="889000" cy="6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15286</xdr:rowOff>
    </xdr:from>
    <xdr:to>
      <xdr:col>46</xdr:col>
      <xdr:colOff>38100</xdr:colOff>
      <xdr:row>57</xdr:row>
      <xdr:rowOff>116886</xdr:rowOff>
    </xdr:to>
    <xdr:sp macro="" textlink="">
      <xdr:nvSpPr>
        <xdr:cNvPr id="352" name="フローチャート: 判断 351"/>
        <xdr:cNvSpPr/>
      </xdr:nvSpPr>
      <xdr:spPr>
        <a:xfrm>
          <a:off x="8699500" y="978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108013</xdr:rowOff>
    </xdr:from>
    <xdr:ext cx="599010" cy="259045"/>
    <xdr:sp macro="" textlink="">
      <xdr:nvSpPr>
        <xdr:cNvPr id="353" name="テキスト ボックス 352"/>
        <xdr:cNvSpPr txBox="1"/>
      </xdr:nvSpPr>
      <xdr:spPr>
        <a:xfrm>
          <a:off x="8450795" y="988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77800</xdr:rowOff>
    </xdr:from>
    <xdr:to>
      <xdr:col>41</xdr:col>
      <xdr:colOff>50800</xdr:colOff>
      <xdr:row>54</xdr:row>
      <xdr:rowOff>131614</xdr:rowOff>
    </xdr:to>
    <xdr:cxnSp macro="">
      <xdr:nvCxnSpPr>
        <xdr:cNvPr id="354" name="直線コネクタ 353"/>
        <xdr:cNvCxnSpPr/>
      </xdr:nvCxnSpPr>
      <xdr:spPr>
        <a:xfrm>
          <a:off x="6972300" y="8821750"/>
          <a:ext cx="889000" cy="56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30568</xdr:rowOff>
    </xdr:from>
    <xdr:to>
      <xdr:col>41</xdr:col>
      <xdr:colOff>101600</xdr:colOff>
      <xdr:row>57</xdr:row>
      <xdr:rowOff>132168</xdr:rowOff>
    </xdr:to>
    <xdr:sp macro="" textlink="">
      <xdr:nvSpPr>
        <xdr:cNvPr id="355" name="フローチャート: 判断 354"/>
        <xdr:cNvSpPr/>
      </xdr:nvSpPr>
      <xdr:spPr>
        <a:xfrm>
          <a:off x="7810500" y="980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123295</xdr:rowOff>
    </xdr:from>
    <xdr:ext cx="599010" cy="259045"/>
    <xdr:sp macro="" textlink="">
      <xdr:nvSpPr>
        <xdr:cNvPr id="356" name="テキスト ボックス 355"/>
        <xdr:cNvSpPr txBox="1"/>
      </xdr:nvSpPr>
      <xdr:spPr>
        <a:xfrm>
          <a:off x="7561795" y="989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19337</xdr:rowOff>
    </xdr:from>
    <xdr:to>
      <xdr:col>36</xdr:col>
      <xdr:colOff>165100</xdr:colOff>
      <xdr:row>57</xdr:row>
      <xdr:rowOff>120937</xdr:rowOff>
    </xdr:to>
    <xdr:sp macro="" textlink="">
      <xdr:nvSpPr>
        <xdr:cNvPr id="357" name="フローチャート: 判断 356"/>
        <xdr:cNvSpPr/>
      </xdr:nvSpPr>
      <xdr:spPr>
        <a:xfrm>
          <a:off x="69215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112064</xdr:rowOff>
    </xdr:from>
    <xdr:ext cx="599010" cy="259045"/>
    <xdr:sp macro="" textlink="">
      <xdr:nvSpPr>
        <xdr:cNvPr id="358" name="テキスト ボックス 357"/>
        <xdr:cNvSpPr txBox="1"/>
      </xdr:nvSpPr>
      <xdr:spPr>
        <a:xfrm>
          <a:off x="6672795" y="988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39609</xdr:rowOff>
    </xdr:from>
    <xdr:to>
      <xdr:col>55</xdr:col>
      <xdr:colOff>50800</xdr:colOff>
      <xdr:row>54</xdr:row>
      <xdr:rowOff>141209</xdr:rowOff>
    </xdr:to>
    <xdr:sp macro="" textlink="">
      <xdr:nvSpPr>
        <xdr:cNvPr id="364" name="楕円 363"/>
        <xdr:cNvSpPr/>
      </xdr:nvSpPr>
      <xdr:spPr>
        <a:xfrm>
          <a:off x="10426700" y="92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164086</xdr:rowOff>
    </xdr:from>
    <xdr:ext cx="599010" cy="259045"/>
    <xdr:sp macro="" textlink="">
      <xdr:nvSpPr>
        <xdr:cNvPr id="365" name="農林水産業費該当値テキスト"/>
        <xdr:cNvSpPr txBox="1"/>
      </xdr:nvSpPr>
      <xdr:spPr>
        <a:xfrm>
          <a:off x="10528300" y="925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23999</xdr:rowOff>
    </xdr:from>
    <xdr:to>
      <xdr:col>50</xdr:col>
      <xdr:colOff>165100</xdr:colOff>
      <xdr:row>54</xdr:row>
      <xdr:rowOff>125599</xdr:rowOff>
    </xdr:to>
    <xdr:sp macro="" textlink="">
      <xdr:nvSpPr>
        <xdr:cNvPr id="366" name="楕円 365"/>
        <xdr:cNvSpPr/>
      </xdr:nvSpPr>
      <xdr:spPr>
        <a:xfrm>
          <a:off x="9588500" y="928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142126</xdr:rowOff>
    </xdr:from>
    <xdr:ext cx="599010" cy="259045"/>
    <xdr:sp macro="" textlink="">
      <xdr:nvSpPr>
        <xdr:cNvPr id="367" name="テキスト ボックス 366"/>
        <xdr:cNvSpPr txBox="1"/>
      </xdr:nvSpPr>
      <xdr:spPr>
        <a:xfrm>
          <a:off x="9339795" y="90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18973</xdr:rowOff>
    </xdr:from>
    <xdr:to>
      <xdr:col>46</xdr:col>
      <xdr:colOff>38100</xdr:colOff>
      <xdr:row>54</xdr:row>
      <xdr:rowOff>120573</xdr:rowOff>
    </xdr:to>
    <xdr:sp macro="" textlink="">
      <xdr:nvSpPr>
        <xdr:cNvPr id="368" name="楕円 367"/>
        <xdr:cNvSpPr/>
      </xdr:nvSpPr>
      <xdr:spPr>
        <a:xfrm>
          <a:off x="8699500" y="92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137100</xdr:rowOff>
    </xdr:from>
    <xdr:ext cx="599010" cy="259045"/>
    <xdr:sp macro="" textlink="">
      <xdr:nvSpPr>
        <xdr:cNvPr id="369" name="テキスト ボックス 368"/>
        <xdr:cNvSpPr txBox="1"/>
      </xdr:nvSpPr>
      <xdr:spPr>
        <a:xfrm>
          <a:off x="8450795" y="905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80814</xdr:rowOff>
    </xdr:from>
    <xdr:to>
      <xdr:col>41</xdr:col>
      <xdr:colOff>101600</xdr:colOff>
      <xdr:row>55</xdr:row>
      <xdr:rowOff>10964</xdr:rowOff>
    </xdr:to>
    <xdr:sp macro="" textlink="">
      <xdr:nvSpPr>
        <xdr:cNvPr id="370" name="楕円 369"/>
        <xdr:cNvSpPr/>
      </xdr:nvSpPr>
      <xdr:spPr>
        <a:xfrm>
          <a:off x="7810500" y="9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27491</xdr:rowOff>
    </xdr:from>
    <xdr:ext cx="599010" cy="259045"/>
    <xdr:sp macro="" textlink="">
      <xdr:nvSpPr>
        <xdr:cNvPr id="371" name="テキスト ボックス 370"/>
        <xdr:cNvSpPr txBox="1"/>
      </xdr:nvSpPr>
      <xdr:spPr>
        <a:xfrm>
          <a:off x="7561795" y="911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27000</xdr:rowOff>
    </xdr:from>
    <xdr:to>
      <xdr:col>36</xdr:col>
      <xdr:colOff>165100</xdr:colOff>
      <xdr:row>51</xdr:row>
      <xdr:rowOff>128600</xdr:rowOff>
    </xdr:to>
    <xdr:sp macro="" textlink="">
      <xdr:nvSpPr>
        <xdr:cNvPr id="372" name="楕円 371"/>
        <xdr:cNvSpPr/>
      </xdr:nvSpPr>
      <xdr:spPr>
        <a:xfrm>
          <a:off x="6921500" y="87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145127</xdr:rowOff>
    </xdr:from>
    <xdr:ext cx="599010" cy="259045"/>
    <xdr:sp macro="" textlink="">
      <xdr:nvSpPr>
        <xdr:cNvPr id="373" name="テキスト ボックス 372"/>
        <xdr:cNvSpPr txBox="1"/>
      </xdr:nvSpPr>
      <xdr:spPr>
        <a:xfrm>
          <a:off x="6672795" y="854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61295</xdr:rowOff>
    </xdr:from>
    <xdr:to>
      <xdr:col>55</xdr:col>
      <xdr:colOff>0</xdr:colOff>
      <xdr:row>76</xdr:row>
      <xdr:rowOff>78618</xdr:rowOff>
    </xdr:to>
    <xdr:cxnSp macro="">
      <xdr:nvCxnSpPr>
        <xdr:cNvPr id="400" name="直線コネクタ 399"/>
        <xdr:cNvCxnSpPr/>
      </xdr:nvCxnSpPr>
      <xdr:spPr>
        <a:xfrm>
          <a:off x="9639300" y="13091495"/>
          <a:ext cx="8382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61295</xdr:rowOff>
    </xdr:from>
    <xdr:to>
      <xdr:col>50</xdr:col>
      <xdr:colOff>114300</xdr:colOff>
      <xdr:row>76</xdr:row>
      <xdr:rowOff>73479</xdr:rowOff>
    </xdr:to>
    <xdr:cxnSp macro="">
      <xdr:nvCxnSpPr>
        <xdr:cNvPr id="403" name="直線コネクタ 402"/>
        <xdr:cNvCxnSpPr/>
      </xdr:nvCxnSpPr>
      <xdr:spPr>
        <a:xfrm flipV="1">
          <a:off x="8750300" y="13091495"/>
          <a:ext cx="8890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34196</xdr:rowOff>
    </xdr:from>
    <xdr:to>
      <xdr:col>45</xdr:col>
      <xdr:colOff>177800</xdr:colOff>
      <xdr:row>76</xdr:row>
      <xdr:rowOff>73479</xdr:rowOff>
    </xdr:to>
    <xdr:cxnSp macro="">
      <xdr:nvCxnSpPr>
        <xdr:cNvPr id="406" name="直線コネクタ 405"/>
        <xdr:cNvCxnSpPr/>
      </xdr:nvCxnSpPr>
      <xdr:spPr>
        <a:xfrm>
          <a:off x="7861300" y="13064396"/>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34196</xdr:rowOff>
    </xdr:from>
    <xdr:to>
      <xdr:col>41</xdr:col>
      <xdr:colOff>50800</xdr:colOff>
      <xdr:row>76</xdr:row>
      <xdr:rowOff>90821</xdr:rowOff>
    </xdr:to>
    <xdr:cxnSp macro="">
      <xdr:nvCxnSpPr>
        <xdr:cNvPr id="409" name="直線コネクタ 408"/>
        <xdr:cNvCxnSpPr/>
      </xdr:nvCxnSpPr>
      <xdr:spPr>
        <a:xfrm flipV="1">
          <a:off x="6972300" y="13064396"/>
          <a:ext cx="889000" cy="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27818</xdr:rowOff>
    </xdr:from>
    <xdr:to>
      <xdr:col>55</xdr:col>
      <xdr:colOff>50800</xdr:colOff>
      <xdr:row>76</xdr:row>
      <xdr:rowOff>129418</xdr:rowOff>
    </xdr:to>
    <xdr:sp macro="" textlink="">
      <xdr:nvSpPr>
        <xdr:cNvPr id="419" name="楕円 418"/>
        <xdr:cNvSpPr/>
      </xdr:nvSpPr>
      <xdr:spPr>
        <a:xfrm>
          <a:off x="10426700" y="130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50695</xdr:rowOff>
    </xdr:from>
    <xdr:ext cx="534377" cy="259045"/>
    <xdr:sp macro="" textlink="">
      <xdr:nvSpPr>
        <xdr:cNvPr id="420" name="商工費該当値テキスト"/>
        <xdr:cNvSpPr txBox="1"/>
      </xdr:nvSpPr>
      <xdr:spPr>
        <a:xfrm>
          <a:off x="10528300" y="129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10495</xdr:rowOff>
    </xdr:from>
    <xdr:to>
      <xdr:col>50</xdr:col>
      <xdr:colOff>165100</xdr:colOff>
      <xdr:row>76</xdr:row>
      <xdr:rowOff>112095</xdr:rowOff>
    </xdr:to>
    <xdr:sp macro="" textlink="">
      <xdr:nvSpPr>
        <xdr:cNvPr id="421" name="楕円 420"/>
        <xdr:cNvSpPr/>
      </xdr:nvSpPr>
      <xdr:spPr>
        <a:xfrm>
          <a:off x="9588500" y="130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128622</xdr:rowOff>
    </xdr:from>
    <xdr:ext cx="534377" cy="259045"/>
    <xdr:sp macro="" textlink="">
      <xdr:nvSpPr>
        <xdr:cNvPr id="422" name="テキスト ボックス 421"/>
        <xdr:cNvSpPr txBox="1"/>
      </xdr:nvSpPr>
      <xdr:spPr>
        <a:xfrm>
          <a:off x="9372111" y="1281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22679</xdr:rowOff>
    </xdr:from>
    <xdr:to>
      <xdr:col>46</xdr:col>
      <xdr:colOff>38100</xdr:colOff>
      <xdr:row>76</xdr:row>
      <xdr:rowOff>124279</xdr:rowOff>
    </xdr:to>
    <xdr:sp macro="" textlink="">
      <xdr:nvSpPr>
        <xdr:cNvPr id="423" name="楕円 422"/>
        <xdr:cNvSpPr/>
      </xdr:nvSpPr>
      <xdr:spPr>
        <a:xfrm>
          <a:off x="8699500" y="1305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140806</xdr:rowOff>
    </xdr:from>
    <xdr:ext cx="534377" cy="259045"/>
    <xdr:sp macro="" textlink="">
      <xdr:nvSpPr>
        <xdr:cNvPr id="424" name="テキスト ボックス 423"/>
        <xdr:cNvSpPr txBox="1"/>
      </xdr:nvSpPr>
      <xdr:spPr>
        <a:xfrm>
          <a:off x="8483111" y="128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154846</xdr:rowOff>
    </xdr:from>
    <xdr:to>
      <xdr:col>41</xdr:col>
      <xdr:colOff>101600</xdr:colOff>
      <xdr:row>76</xdr:row>
      <xdr:rowOff>84996</xdr:rowOff>
    </xdr:to>
    <xdr:sp macro="" textlink="">
      <xdr:nvSpPr>
        <xdr:cNvPr id="425" name="楕円 424"/>
        <xdr:cNvSpPr/>
      </xdr:nvSpPr>
      <xdr:spPr>
        <a:xfrm>
          <a:off x="7810500" y="1301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101523</xdr:rowOff>
    </xdr:from>
    <xdr:ext cx="534377" cy="259045"/>
    <xdr:sp macro="" textlink="">
      <xdr:nvSpPr>
        <xdr:cNvPr id="426" name="テキスト ボックス 425"/>
        <xdr:cNvSpPr txBox="1"/>
      </xdr:nvSpPr>
      <xdr:spPr>
        <a:xfrm>
          <a:off x="7594111" y="127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40021</xdr:rowOff>
    </xdr:from>
    <xdr:to>
      <xdr:col>36</xdr:col>
      <xdr:colOff>165100</xdr:colOff>
      <xdr:row>76</xdr:row>
      <xdr:rowOff>141621</xdr:rowOff>
    </xdr:to>
    <xdr:sp macro="" textlink="">
      <xdr:nvSpPr>
        <xdr:cNvPr id="427" name="楕円 426"/>
        <xdr:cNvSpPr/>
      </xdr:nvSpPr>
      <xdr:spPr>
        <a:xfrm>
          <a:off x="6921500" y="1307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158148</xdr:rowOff>
    </xdr:from>
    <xdr:ext cx="534377" cy="259045"/>
    <xdr:sp macro="" textlink="">
      <xdr:nvSpPr>
        <xdr:cNvPr id="428" name="テキスト ボックス 427"/>
        <xdr:cNvSpPr txBox="1"/>
      </xdr:nvSpPr>
      <xdr:spPr>
        <a:xfrm>
          <a:off x="6705111" y="128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165802</xdr:rowOff>
    </xdr:from>
    <xdr:to>
      <xdr:col>55</xdr:col>
      <xdr:colOff>0</xdr:colOff>
      <xdr:row>96</xdr:row>
      <xdr:rowOff>13700</xdr:rowOff>
    </xdr:to>
    <xdr:cxnSp macro="">
      <xdr:nvCxnSpPr>
        <xdr:cNvPr id="455" name="直線コネクタ 454"/>
        <xdr:cNvCxnSpPr/>
      </xdr:nvCxnSpPr>
      <xdr:spPr>
        <a:xfrm>
          <a:off x="9639300" y="16453552"/>
          <a:ext cx="8382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119807</xdr:rowOff>
    </xdr:from>
    <xdr:to>
      <xdr:col>50</xdr:col>
      <xdr:colOff>114300</xdr:colOff>
      <xdr:row>95</xdr:row>
      <xdr:rowOff>165802</xdr:rowOff>
    </xdr:to>
    <xdr:cxnSp macro="">
      <xdr:nvCxnSpPr>
        <xdr:cNvPr id="458" name="直線コネクタ 457"/>
        <xdr:cNvCxnSpPr/>
      </xdr:nvCxnSpPr>
      <xdr:spPr>
        <a:xfrm>
          <a:off x="8750300" y="16407557"/>
          <a:ext cx="889000" cy="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119807</xdr:rowOff>
    </xdr:from>
    <xdr:to>
      <xdr:col>45</xdr:col>
      <xdr:colOff>177800</xdr:colOff>
      <xdr:row>96</xdr:row>
      <xdr:rowOff>7200</xdr:rowOff>
    </xdr:to>
    <xdr:cxnSp macro="">
      <xdr:nvCxnSpPr>
        <xdr:cNvPr id="461" name="直線コネクタ 460"/>
        <xdr:cNvCxnSpPr/>
      </xdr:nvCxnSpPr>
      <xdr:spPr>
        <a:xfrm flipV="1">
          <a:off x="7861300" y="16407557"/>
          <a:ext cx="889000" cy="5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7200</xdr:rowOff>
    </xdr:from>
    <xdr:to>
      <xdr:col>41</xdr:col>
      <xdr:colOff>50800</xdr:colOff>
      <xdr:row>96</xdr:row>
      <xdr:rowOff>43497</xdr:rowOff>
    </xdr:to>
    <xdr:cxnSp macro="">
      <xdr:nvCxnSpPr>
        <xdr:cNvPr id="464" name="直線コネクタ 463"/>
        <xdr:cNvCxnSpPr/>
      </xdr:nvCxnSpPr>
      <xdr:spPr>
        <a:xfrm flipV="1">
          <a:off x="6972300" y="16466400"/>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134350</xdr:rowOff>
    </xdr:from>
    <xdr:to>
      <xdr:col>55</xdr:col>
      <xdr:colOff>50800</xdr:colOff>
      <xdr:row>96</xdr:row>
      <xdr:rowOff>64500</xdr:rowOff>
    </xdr:to>
    <xdr:sp macro="" textlink="">
      <xdr:nvSpPr>
        <xdr:cNvPr id="474" name="楕円 473"/>
        <xdr:cNvSpPr/>
      </xdr:nvSpPr>
      <xdr:spPr>
        <a:xfrm>
          <a:off x="10426700" y="1642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112777</xdr:rowOff>
    </xdr:from>
    <xdr:ext cx="599010" cy="259045"/>
    <xdr:sp macro="" textlink="">
      <xdr:nvSpPr>
        <xdr:cNvPr id="475" name="土木費該当値テキスト"/>
        <xdr:cNvSpPr txBox="1"/>
      </xdr:nvSpPr>
      <xdr:spPr>
        <a:xfrm>
          <a:off x="10528300" y="1640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115002</xdr:rowOff>
    </xdr:from>
    <xdr:to>
      <xdr:col>50</xdr:col>
      <xdr:colOff>165100</xdr:colOff>
      <xdr:row>96</xdr:row>
      <xdr:rowOff>45152</xdr:rowOff>
    </xdr:to>
    <xdr:sp macro="" textlink="">
      <xdr:nvSpPr>
        <xdr:cNvPr id="476" name="楕円 475"/>
        <xdr:cNvSpPr/>
      </xdr:nvSpPr>
      <xdr:spPr>
        <a:xfrm>
          <a:off x="9588500" y="164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36279</xdr:rowOff>
    </xdr:from>
    <xdr:ext cx="599010" cy="259045"/>
    <xdr:sp macro="" textlink="">
      <xdr:nvSpPr>
        <xdr:cNvPr id="477" name="テキスト ボックス 476"/>
        <xdr:cNvSpPr txBox="1"/>
      </xdr:nvSpPr>
      <xdr:spPr>
        <a:xfrm>
          <a:off x="9339795" y="1649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69007</xdr:rowOff>
    </xdr:from>
    <xdr:to>
      <xdr:col>46</xdr:col>
      <xdr:colOff>38100</xdr:colOff>
      <xdr:row>95</xdr:row>
      <xdr:rowOff>170607</xdr:rowOff>
    </xdr:to>
    <xdr:sp macro="" textlink="">
      <xdr:nvSpPr>
        <xdr:cNvPr id="478" name="楕円 477"/>
        <xdr:cNvSpPr/>
      </xdr:nvSpPr>
      <xdr:spPr>
        <a:xfrm>
          <a:off x="8699500" y="16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15684</xdr:rowOff>
    </xdr:from>
    <xdr:ext cx="599010" cy="259045"/>
    <xdr:sp macro="" textlink="">
      <xdr:nvSpPr>
        <xdr:cNvPr id="479" name="テキスト ボックス 478"/>
        <xdr:cNvSpPr txBox="1"/>
      </xdr:nvSpPr>
      <xdr:spPr>
        <a:xfrm>
          <a:off x="8450795" y="1613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127850</xdr:rowOff>
    </xdr:from>
    <xdr:to>
      <xdr:col>41</xdr:col>
      <xdr:colOff>101600</xdr:colOff>
      <xdr:row>96</xdr:row>
      <xdr:rowOff>58000</xdr:rowOff>
    </xdr:to>
    <xdr:sp macro="" textlink="">
      <xdr:nvSpPr>
        <xdr:cNvPr id="480" name="楕円 479"/>
        <xdr:cNvSpPr/>
      </xdr:nvSpPr>
      <xdr:spPr>
        <a:xfrm>
          <a:off x="7810500" y="164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74527</xdr:rowOff>
    </xdr:from>
    <xdr:ext cx="599010" cy="259045"/>
    <xdr:sp macro="" textlink="">
      <xdr:nvSpPr>
        <xdr:cNvPr id="481" name="テキスト ボックス 480"/>
        <xdr:cNvSpPr txBox="1"/>
      </xdr:nvSpPr>
      <xdr:spPr>
        <a:xfrm>
          <a:off x="7561795" y="1619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164147</xdr:rowOff>
    </xdr:from>
    <xdr:to>
      <xdr:col>36</xdr:col>
      <xdr:colOff>165100</xdr:colOff>
      <xdr:row>96</xdr:row>
      <xdr:rowOff>94297</xdr:rowOff>
    </xdr:to>
    <xdr:sp macro="" textlink="">
      <xdr:nvSpPr>
        <xdr:cNvPr id="482" name="楕円 481"/>
        <xdr:cNvSpPr/>
      </xdr:nvSpPr>
      <xdr:spPr>
        <a:xfrm>
          <a:off x="6921500" y="1645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85424</xdr:rowOff>
    </xdr:from>
    <xdr:ext cx="534377" cy="259045"/>
    <xdr:sp macro="" textlink="">
      <xdr:nvSpPr>
        <xdr:cNvPr id="483" name="テキスト ボックス 482"/>
        <xdr:cNvSpPr txBox="1"/>
      </xdr:nvSpPr>
      <xdr:spPr>
        <a:xfrm>
          <a:off x="6705111" y="1654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170398</xdr:rowOff>
    </xdr:from>
    <xdr:to>
      <xdr:col>85</xdr:col>
      <xdr:colOff>127000</xdr:colOff>
      <xdr:row>37</xdr:row>
      <xdr:rowOff>92886</xdr:rowOff>
    </xdr:to>
    <xdr:cxnSp macro="">
      <xdr:nvCxnSpPr>
        <xdr:cNvPr id="515" name="直線コネクタ 514"/>
        <xdr:cNvCxnSpPr/>
      </xdr:nvCxnSpPr>
      <xdr:spPr>
        <a:xfrm flipV="1">
          <a:off x="15481300" y="6171148"/>
          <a:ext cx="838200" cy="26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16" name="消防費平均値テキスト"/>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92886</xdr:rowOff>
    </xdr:from>
    <xdr:to>
      <xdr:col>81</xdr:col>
      <xdr:colOff>50800</xdr:colOff>
      <xdr:row>37</xdr:row>
      <xdr:rowOff>107957</xdr:rowOff>
    </xdr:to>
    <xdr:cxnSp macro="">
      <xdr:nvCxnSpPr>
        <xdr:cNvPr id="518" name="直線コネクタ 517"/>
        <xdr:cNvCxnSpPr/>
      </xdr:nvCxnSpPr>
      <xdr:spPr>
        <a:xfrm flipV="1">
          <a:off x="14592300" y="6436536"/>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151293</xdr:rowOff>
    </xdr:from>
    <xdr:to>
      <xdr:col>76</xdr:col>
      <xdr:colOff>114300</xdr:colOff>
      <xdr:row>37</xdr:row>
      <xdr:rowOff>107957</xdr:rowOff>
    </xdr:to>
    <xdr:cxnSp macro="">
      <xdr:nvCxnSpPr>
        <xdr:cNvPr id="521" name="直線コネクタ 520"/>
        <xdr:cNvCxnSpPr/>
      </xdr:nvCxnSpPr>
      <xdr:spPr>
        <a:xfrm>
          <a:off x="13703300" y="6323493"/>
          <a:ext cx="889000" cy="12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151293</xdr:rowOff>
    </xdr:from>
    <xdr:to>
      <xdr:col>71</xdr:col>
      <xdr:colOff>177800</xdr:colOff>
      <xdr:row>38</xdr:row>
      <xdr:rowOff>44113</xdr:rowOff>
    </xdr:to>
    <xdr:cxnSp macro="">
      <xdr:nvCxnSpPr>
        <xdr:cNvPr id="524" name="直線コネクタ 523"/>
        <xdr:cNvCxnSpPr/>
      </xdr:nvCxnSpPr>
      <xdr:spPr>
        <a:xfrm flipV="1">
          <a:off x="12814300" y="6323493"/>
          <a:ext cx="889000" cy="2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119598</xdr:rowOff>
    </xdr:from>
    <xdr:to>
      <xdr:col>85</xdr:col>
      <xdr:colOff>177800</xdr:colOff>
      <xdr:row>36</xdr:row>
      <xdr:rowOff>49748</xdr:rowOff>
    </xdr:to>
    <xdr:sp macro="" textlink="">
      <xdr:nvSpPr>
        <xdr:cNvPr id="534" name="楕円 533"/>
        <xdr:cNvSpPr/>
      </xdr:nvSpPr>
      <xdr:spPr>
        <a:xfrm>
          <a:off x="162687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142475</xdr:rowOff>
    </xdr:from>
    <xdr:ext cx="534377" cy="259045"/>
    <xdr:sp macro="" textlink="">
      <xdr:nvSpPr>
        <xdr:cNvPr id="535" name="消防費該当値テキスト"/>
        <xdr:cNvSpPr txBox="1"/>
      </xdr:nvSpPr>
      <xdr:spPr>
        <a:xfrm>
          <a:off x="16370300" y="597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42086</xdr:rowOff>
    </xdr:from>
    <xdr:to>
      <xdr:col>81</xdr:col>
      <xdr:colOff>101600</xdr:colOff>
      <xdr:row>37</xdr:row>
      <xdr:rowOff>143686</xdr:rowOff>
    </xdr:to>
    <xdr:sp macro="" textlink="">
      <xdr:nvSpPr>
        <xdr:cNvPr id="536" name="楕円 535"/>
        <xdr:cNvSpPr/>
      </xdr:nvSpPr>
      <xdr:spPr>
        <a:xfrm>
          <a:off x="15430500" y="6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134813</xdr:rowOff>
    </xdr:from>
    <xdr:ext cx="534377" cy="259045"/>
    <xdr:sp macro="" textlink="">
      <xdr:nvSpPr>
        <xdr:cNvPr id="537" name="テキスト ボックス 536"/>
        <xdr:cNvSpPr txBox="1"/>
      </xdr:nvSpPr>
      <xdr:spPr>
        <a:xfrm>
          <a:off x="15214111" y="6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57157</xdr:rowOff>
    </xdr:from>
    <xdr:to>
      <xdr:col>76</xdr:col>
      <xdr:colOff>165100</xdr:colOff>
      <xdr:row>37</xdr:row>
      <xdr:rowOff>158758</xdr:rowOff>
    </xdr:to>
    <xdr:sp macro="" textlink="">
      <xdr:nvSpPr>
        <xdr:cNvPr id="538" name="楕円 537"/>
        <xdr:cNvSpPr/>
      </xdr:nvSpPr>
      <xdr:spPr>
        <a:xfrm>
          <a:off x="14541500" y="6400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149884</xdr:rowOff>
    </xdr:from>
    <xdr:ext cx="534377" cy="259045"/>
    <xdr:sp macro="" textlink="">
      <xdr:nvSpPr>
        <xdr:cNvPr id="539" name="テキスト ボックス 538"/>
        <xdr:cNvSpPr txBox="1"/>
      </xdr:nvSpPr>
      <xdr:spPr>
        <a:xfrm>
          <a:off x="14325111" y="649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100493</xdr:rowOff>
    </xdr:from>
    <xdr:to>
      <xdr:col>72</xdr:col>
      <xdr:colOff>38100</xdr:colOff>
      <xdr:row>37</xdr:row>
      <xdr:rowOff>30643</xdr:rowOff>
    </xdr:to>
    <xdr:sp macro="" textlink="">
      <xdr:nvSpPr>
        <xdr:cNvPr id="540" name="楕円 539"/>
        <xdr:cNvSpPr/>
      </xdr:nvSpPr>
      <xdr:spPr>
        <a:xfrm>
          <a:off x="13652500" y="627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21770</xdr:rowOff>
    </xdr:from>
    <xdr:ext cx="534377" cy="259045"/>
    <xdr:sp macro="" textlink="">
      <xdr:nvSpPr>
        <xdr:cNvPr id="541" name="テキスト ボックス 540"/>
        <xdr:cNvSpPr txBox="1"/>
      </xdr:nvSpPr>
      <xdr:spPr>
        <a:xfrm>
          <a:off x="13436111" y="63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164763</xdr:rowOff>
    </xdr:from>
    <xdr:to>
      <xdr:col>67</xdr:col>
      <xdr:colOff>101600</xdr:colOff>
      <xdr:row>38</xdr:row>
      <xdr:rowOff>94913</xdr:rowOff>
    </xdr:to>
    <xdr:sp macro="" textlink="">
      <xdr:nvSpPr>
        <xdr:cNvPr id="542" name="楕円 541"/>
        <xdr:cNvSpPr/>
      </xdr:nvSpPr>
      <xdr:spPr>
        <a:xfrm>
          <a:off x="12763500" y="65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86040</xdr:rowOff>
    </xdr:from>
    <xdr:ext cx="534377" cy="259045"/>
    <xdr:sp macro="" textlink="">
      <xdr:nvSpPr>
        <xdr:cNvPr id="543" name="テキスト ボックス 542"/>
        <xdr:cNvSpPr txBox="1"/>
      </xdr:nvSpPr>
      <xdr:spPr>
        <a:xfrm>
          <a:off x="12547111" y="66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45463</xdr:rowOff>
    </xdr:from>
    <xdr:to>
      <xdr:col>85</xdr:col>
      <xdr:colOff>127000</xdr:colOff>
      <xdr:row>55</xdr:row>
      <xdr:rowOff>108714</xdr:rowOff>
    </xdr:to>
    <xdr:cxnSp macro="">
      <xdr:nvCxnSpPr>
        <xdr:cNvPr id="572" name="直線コネクタ 571"/>
        <xdr:cNvCxnSpPr/>
      </xdr:nvCxnSpPr>
      <xdr:spPr>
        <a:xfrm flipV="1">
          <a:off x="15481300" y="9475213"/>
          <a:ext cx="838200" cy="6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3" name="教育費平均値テキスト"/>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108714</xdr:rowOff>
    </xdr:from>
    <xdr:to>
      <xdr:col>81</xdr:col>
      <xdr:colOff>50800</xdr:colOff>
      <xdr:row>56</xdr:row>
      <xdr:rowOff>29705</xdr:rowOff>
    </xdr:to>
    <xdr:cxnSp macro="">
      <xdr:nvCxnSpPr>
        <xdr:cNvPr id="575" name="直線コネクタ 574"/>
        <xdr:cNvCxnSpPr/>
      </xdr:nvCxnSpPr>
      <xdr:spPr>
        <a:xfrm flipV="1">
          <a:off x="14592300" y="9538464"/>
          <a:ext cx="889000" cy="9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133352</xdr:rowOff>
    </xdr:from>
    <xdr:to>
      <xdr:col>76</xdr:col>
      <xdr:colOff>114300</xdr:colOff>
      <xdr:row>56</xdr:row>
      <xdr:rowOff>29705</xdr:rowOff>
    </xdr:to>
    <xdr:cxnSp macro="">
      <xdr:nvCxnSpPr>
        <xdr:cNvPr id="578" name="直線コネクタ 577"/>
        <xdr:cNvCxnSpPr/>
      </xdr:nvCxnSpPr>
      <xdr:spPr>
        <a:xfrm>
          <a:off x="13703300" y="9563102"/>
          <a:ext cx="889000" cy="6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0" name="テキスト ボックス 579"/>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133352</xdr:rowOff>
    </xdr:from>
    <xdr:to>
      <xdr:col>71</xdr:col>
      <xdr:colOff>177800</xdr:colOff>
      <xdr:row>56</xdr:row>
      <xdr:rowOff>52421</xdr:rowOff>
    </xdr:to>
    <xdr:cxnSp macro="">
      <xdr:nvCxnSpPr>
        <xdr:cNvPr id="581" name="直線コネクタ 580"/>
        <xdr:cNvCxnSpPr/>
      </xdr:nvCxnSpPr>
      <xdr:spPr>
        <a:xfrm flipV="1">
          <a:off x="12814300" y="9563102"/>
          <a:ext cx="889000" cy="9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166113</xdr:rowOff>
    </xdr:from>
    <xdr:to>
      <xdr:col>85</xdr:col>
      <xdr:colOff>177800</xdr:colOff>
      <xdr:row>55</xdr:row>
      <xdr:rowOff>96263</xdr:rowOff>
    </xdr:to>
    <xdr:sp macro="" textlink="">
      <xdr:nvSpPr>
        <xdr:cNvPr id="591" name="楕円 590"/>
        <xdr:cNvSpPr/>
      </xdr:nvSpPr>
      <xdr:spPr>
        <a:xfrm>
          <a:off x="16268700" y="94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17540</xdr:rowOff>
    </xdr:from>
    <xdr:ext cx="599010" cy="259045"/>
    <xdr:sp macro="" textlink="">
      <xdr:nvSpPr>
        <xdr:cNvPr id="592" name="教育費該当値テキスト"/>
        <xdr:cNvSpPr txBox="1"/>
      </xdr:nvSpPr>
      <xdr:spPr>
        <a:xfrm>
          <a:off x="16370300" y="927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57914</xdr:rowOff>
    </xdr:from>
    <xdr:to>
      <xdr:col>81</xdr:col>
      <xdr:colOff>101600</xdr:colOff>
      <xdr:row>55</xdr:row>
      <xdr:rowOff>159514</xdr:rowOff>
    </xdr:to>
    <xdr:sp macro="" textlink="">
      <xdr:nvSpPr>
        <xdr:cNvPr id="593" name="楕円 592"/>
        <xdr:cNvSpPr/>
      </xdr:nvSpPr>
      <xdr:spPr>
        <a:xfrm>
          <a:off x="15430500" y="948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4591</xdr:rowOff>
    </xdr:from>
    <xdr:ext cx="599010" cy="259045"/>
    <xdr:sp macro="" textlink="">
      <xdr:nvSpPr>
        <xdr:cNvPr id="594" name="テキスト ボックス 593"/>
        <xdr:cNvSpPr txBox="1"/>
      </xdr:nvSpPr>
      <xdr:spPr>
        <a:xfrm>
          <a:off x="15181795" y="926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150355</xdr:rowOff>
    </xdr:from>
    <xdr:to>
      <xdr:col>76</xdr:col>
      <xdr:colOff>165100</xdr:colOff>
      <xdr:row>56</xdr:row>
      <xdr:rowOff>80505</xdr:rowOff>
    </xdr:to>
    <xdr:sp macro="" textlink="">
      <xdr:nvSpPr>
        <xdr:cNvPr id="595" name="楕円 594"/>
        <xdr:cNvSpPr/>
      </xdr:nvSpPr>
      <xdr:spPr>
        <a:xfrm>
          <a:off x="14541500" y="958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97032</xdr:rowOff>
    </xdr:from>
    <xdr:ext cx="599010" cy="259045"/>
    <xdr:sp macro="" textlink="">
      <xdr:nvSpPr>
        <xdr:cNvPr id="596" name="テキスト ボックス 595"/>
        <xdr:cNvSpPr txBox="1"/>
      </xdr:nvSpPr>
      <xdr:spPr>
        <a:xfrm>
          <a:off x="14292795" y="935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82552</xdr:rowOff>
    </xdr:from>
    <xdr:to>
      <xdr:col>72</xdr:col>
      <xdr:colOff>38100</xdr:colOff>
      <xdr:row>56</xdr:row>
      <xdr:rowOff>12702</xdr:rowOff>
    </xdr:to>
    <xdr:sp macro="" textlink="">
      <xdr:nvSpPr>
        <xdr:cNvPr id="597" name="楕円 596"/>
        <xdr:cNvSpPr/>
      </xdr:nvSpPr>
      <xdr:spPr>
        <a:xfrm>
          <a:off x="13652500" y="95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29229</xdr:rowOff>
    </xdr:from>
    <xdr:ext cx="599010" cy="259045"/>
    <xdr:sp macro="" textlink="">
      <xdr:nvSpPr>
        <xdr:cNvPr id="598" name="テキスト ボックス 597"/>
        <xdr:cNvSpPr txBox="1"/>
      </xdr:nvSpPr>
      <xdr:spPr>
        <a:xfrm>
          <a:off x="13403795" y="928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1621</xdr:rowOff>
    </xdr:from>
    <xdr:to>
      <xdr:col>67</xdr:col>
      <xdr:colOff>101600</xdr:colOff>
      <xdr:row>56</xdr:row>
      <xdr:rowOff>103221</xdr:rowOff>
    </xdr:to>
    <xdr:sp macro="" textlink="">
      <xdr:nvSpPr>
        <xdr:cNvPr id="599" name="楕円 598"/>
        <xdr:cNvSpPr/>
      </xdr:nvSpPr>
      <xdr:spPr>
        <a:xfrm>
          <a:off x="12763500" y="96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119748</xdr:rowOff>
    </xdr:from>
    <xdr:ext cx="599010" cy="259045"/>
    <xdr:sp macro="" textlink="">
      <xdr:nvSpPr>
        <xdr:cNvPr id="600" name="テキスト ボックス 599"/>
        <xdr:cNvSpPr txBox="1"/>
      </xdr:nvSpPr>
      <xdr:spPr>
        <a:xfrm>
          <a:off x="12514795" y="937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57279</xdr:rowOff>
    </xdr:from>
    <xdr:to>
      <xdr:col>85</xdr:col>
      <xdr:colOff>127000</xdr:colOff>
      <xdr:row>95</xdr:row>
      <xdr:rowOff>67949</xdr:rowOff>
    </xdr:to>
    <xdr:cxnSp macro="">
      <xdr:nvCxnSpPr>
        <xdr:cNvPr id="686" name="直線コネクタ 685"/>
        <xdr:cNvCxnSpPr/>
      </xdr:nvCxnSpPr>
      <xdr:spPr>
        <a:xfrm>
          <a:off x="15481300" y="16345029"/>
          <a:ext cx="838200" cy="1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57279</xdr:rowOff>
    </xdr:from>
    <xdr:to>
      <xdr:col>81</xdr:col>
      <xdr:colOff>50800</xdr:colOff>
      <xdr:row>95</xdr:row>
      <xdr:rowOff>65181</xdr:rowOff>
    </xdr:to>
    <xdr:cxnSp macro="">
      <xdr:nvCxnSpPr>
        <xdr:cNvPr id="689" name="直線コネクタ 688"/>
        <xdr:cNvCxnSpPr/>
      </xdr:nvCxnSpPr>
      <xdr:spPr>
        <a:xfrm flipV="1">
          <a:off x="14592300" y="16345029"/>
          <a:ext cx="889000" cy="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1" name="テキスト ボックス 690"/>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65181</xdr:rowOff>
    </xdr:from>
    <xdr:to>
      <xdr:col>76</xdr:col>
      <xdr:colOff>114300</xdr:colOff>
      <xdr:row>95</xdr:row>
      <xdr:rowOff>104076</xdr:rowOff>
    </xdr:to>
    <xdr:cxnSp macro="">
      <xdr:nvCxnSpPr>
        <xdr:cNvPr id="692" name="直線コネクタ 691"/>
        <xdr:cNvCxnSpPr/>
      </xdr:nvCxnSpPr>
      <xdr:spPr>
        <a:xfrm flipV="1">
          <a:off x="13703300" y="16352931"/>
          <a:ext cx="889000" cy="3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104076</xdr:rowOff>
    </xdr:from>
    <xdr:to>
      <xdr:col>71</xdr:col>
      <xdr:colOff>177800</xdr:colOff>
      <xdr:row>96</xdr:row>
      <xdr:rowOff>4350</xdr:rowOff>
    </xdr:to>
    <xdr:cxnSp macro="">
      <xdr:nvCxnSpPr>
        <xdr:cNvPr id="695" name="直線コネクタ 694"/>
        <xdr:cNvCxnSpPr/>
      </xdr:nvCxnSpPr>
      <xdr:spPr>
        <a:xfrm flipV="1">
          <a:off x="12814300" y="16391826"/>
          <a:ext cx="889000" cy="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17149</xdr:rowOff>
    </xdr:from>
    <xdr:to>
      <xdr:col>85</xdr:col>
      <xdr:colOff>177800</xdr:colOff>
      <xdr:row>95</xdr:row>
      <xdr:rowOff>118749</xdr:rowOff>
    </xdr:to>
    <xdr:sp macro="" textlink="">
      <xdr:nvSpPr>
        <xdr:cNvPr id="705" name="楕円 704"/>
        <xdr:cNvSpPr/>
      </xdr:nvSpPr>
      <xdr:spPr>
        <a:xfrm>
          <a:off x="16268700" y="163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40026</xdr:rowOff>
    </xdr:from>
    <xdr:ext cx="599010" cy="259045"/>
    <xdr:sp macro="" textlink="">
      <xdr:nvSpPr>
        <xdr:cNvPr id="706" name="公債費該当値テキスト"/>
        <xdr:cNvSpPr txBox="1"/>
      </xdr:nvSpPr>
      <xdr:spPr>
        <a:xfrm>
          <a:off x="16370300" y="161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6479</xdr:rowOff>
    </xdr:from>
    <xdr:to>
      <xdr:col>81</xdr:col>
      <xdr:colOff>101600</xdr:colOff>
      <xdr:row>95</xdr:row>
      <xdr:rowOff>108079</xdr:rowOff>
    </xdr:to>
    <xdr:sp macro="" textlink="">
      <xdr:nvSpPr>
        <xdr:cNvPr id="707" name="楕円 706"/>
        <xdr:cNvSpPr/>
      </xdr:nvSpPr>
      <xdr:spPr>
        <a:xfrm>
          <a:off x="15430500" y="162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124606</xdr:rowOff>
    </xdr:from>
    <xdr:ext cx="599010" cy="259045"/>
    <xdr:sp macro="" textlink="">
      <xdr:nvSpPr>
        <xdr:cNvPr id="708" name="テキスト ボックス 707"/>
        <xdr:cNvSpPr txBox="1"/>
      </xdr:nvSpPr>
      <xdr:spPr>
        <a:xfrm>
          <a:off x="15181795" y="1606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14381</xdr:rowOff>
    </xdr:from>
    <xdr:to>
      <xdr:col>76</xdr:col>
      <xdr:colOff>165100</xdr:colOff>
      <xdr:row>95</xdr:row>
      <xdr:rowOff>115981</xdr:rowOff>
    </xdr:to>
    <xdr:sp macro="" textlink="">
      <xdr:nvSpPr>
        <xdr:cNvPr id="709" name="楕円 708"/>
        <xdr:cNvSpPr/>
      </xdr:nvSpPr>
      <xdr:spPr>
        <a:xfrm>
          <a:off x="14541500" y="163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132508</xdr:rowOff>
    </xdr:from>
    <xdr:ext cx="599010" cy="259045"/>
    <xdr:sp macro="" textlink="">
      <xdr:nvSpPr>
        <xdr:cNvPr id="710" name="テキスト ボックス 709"/>
        <xdr:cNvSpPr txBox="1"/>
      </xdr:nvSpPr>
      <xdr:spPr>
        <a:xfrm>
          <a:off x="14292795" y="1607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53276</xdr:rowOff>
    </xdr:from>
    <xdr:to>
      <xdr:col>72</xdr:col>
      <xdr:colOff>38100</xdr:colOff>
      <xdr:row>95</xdr:row>
      <xdr:rowOff>154876</xdr:rowOff>
    </xdr:to>
    <xdr:sp macro="" textlink="">
      <xdr:nvSpPr>
        <xdr:cNvPr id="711" name="楕円 710"/>
        <xdr:cNvSpPr/>
      </xdr:nvSpPr>
      <xdr:spPr>
        <a:xfrm>
          <a:off x="13652500" y="163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171403</xdr:rowOff>
    </xdr:from>
    <xdr:ext cx="599010" cy="259045"/>
    <xdr:sp macro="" textlink="">
      <xdr:nvSpPr>
        <xdr:cNvPr id="712" name="テキスト ボックス 711"/>
        <xdr:cNvSpPr txBox="1"/>
      </xdr:nvSpPr>
      <xdr:spPr>
        <a:xfrm>
          <a:off x="13403795" y="1611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125000</xdr:rowOff>
    </xdr:from>
    <xdr:to>
      <xdr:col>67</xdr:col>
      <xdr:colOff>101600</xdr:colOff>
      <xdr:row>96</xdr:row>
      <xdr:rowOff>55150</xdr:rowOff>
    </xdr:to>
    <xdr:sp macro="" textlink="">
      <xdr:nvSpPr>
        <xdr:cNvPr id="713" name="楕円 712"/>
        <xdr:cNvSpPr/>
      </xdr:nvSpPr>
      <xdr:spPr>
        <a:xfrm>
          <a:off x="12763500" y="164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71677</xdr:rowOff>
    </xdr:from>
    <xdr:ext cx="599010" cy="259045"/>
    <xdr:sp macro="" textlink="">
      <xdr:nvSpPr>
        <xdr:cNvPr id="714" name="テキスト ボックス 713"/>
        <xdr:cNvSpPr txBox="1"/>
      </xdr:nvSpPr>
      <xdr:spPr>
        <a:xfrm>
          <a:off x="12514795" y="1618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議会費が高い数値を示しているが、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千人規模の団体内では議員数も議員報酬も平均的であり、事務局職員人件費等が要因と考えられる。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総務費は、役場庁舎のエレベーター整備やスポーツセンターの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化改修事業の実施により増加となった。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民生費は、重層的支援体制の整備に伴う委託料の増や乳幼児医療給付等の増などにより増加となった。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土木費は、障害防止対策事業が一部完了したことにより減少となった。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教育費は、鹿追小学校体育館特定天井外の改修や鹿追高等学校シェアハウス整備により増加となった。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ポイント減少、減債基金については、決算剰余金積立などにより増加した。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その他基金を含め、全体のバランスを見ながら適正規模になるよう配慮し、実質単年度収支についても安定したプラスに転じるよう努める。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全会計黒字を維持しており、今後も健全な財政運営に努めていく。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特別会計では、国民健康保険病院事業会計は割合が大きく、継続して安定経営ができるよう努める。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実質公債費比率の分子に関してはほぼ横ばいで推移しているが、次年度以降の大型事業に係る影響等を考慮し、個々の事業の規模とタイミングを調整しながら数値の膨らみを抑制していく。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満期一括償還地方債を借入していないため積立していない。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北海道鹿追町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地方債の償還が進み、残高が減少傾向であることから将来負担比率の分子が減少した。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今後、大型事業が予定されており財源の確保及び償還バランスに留意しながら、地方債残高の増加抑制に努める。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北海道鹿追町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特定目的基金の取崩しによる減少。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各種基金目的に沿って、積立てを実施する予定。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環境保全センター基金：バイオガスプラント関連費用の財源費用の財源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鹿追高等学校支援基金：北海道鹿追高等学校への支援を図るため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環境保全センター基金や鹿追高等学校支援基金の取崩しによる減少。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環境保全センター基金：環境保全センターに関する費用として計画的に積立を行い、施設維持を図る。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ふるさと寄附金基金：鹿追町に共感を持った方々からの寄附金を積立し、計画的に子育て、高齢者、その他に関する事業に活用させていただく。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運用に伴う増のみ。</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今後も同額程度の残額となるよう努める。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決算剰余金積立による増加。</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年度に地方債の償還のピークを迎えるため、計画的に積立てを行う予定。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I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8284844</v>
      </c>
      <c r="BO4" s="371"/>
      <c r="BP4" s="371"/>
      <c r="BQ4" s="371"/>
      <c r="BR4" s="371"/>
      <c r="BS4" s="371"/>
      <c r="BT4" s="371"/>
      <c r="BU4" s="372"/>
      <c r="BV4" s="370">
        <v>8205392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11.6</v>
      </c>
      <c r="CU4" s="377"/>
      <c r="CV4" s="377"/>
      <c r="CW4" s="377"/>
      <c r="CX4" s="377"/>
      <c r="CY4" s="377"/>
      <c r="CZ4" s="377"/>
      <c r="DA4" s="378"/>
      <c r="DB4" s="376">
        <v>14.4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7782570</v>
      </c>
      <c r="BO5" s="408"/>
      <c r="BP5" s="408"/>
      <c r="BQ5" s="408"/>
      <c r="BR5" s="408"/>
      <c r="BS5" s="408"/>
      <c r="BT5" s="408"/>
      <c r="BU5" s="409"/>
      <c r="BV5" s="407">
        <v>7598928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81.599999999999994</v>
      </c>
      <c r="CU5" s="405"/>
      <c r="CV5" s="405"/>
      <c r="CW5" s="405"/>
      <c r="CX5" s="405"/>
      <c r="CY5" s="405"/>
      <c r="CZ5" s="405"/>
      <c r="DA5" s="406"/>
      <c r="DB5" s="404">
        <v>81.7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502274</v>
      </c>
      <c r="BO6" s="408"/>
      <c r="BP6" s="408"/>
      <c r="BQ6" s="408"/>
      <c r="BR6" s="408"/>
      <c r="BS6" s="408"/>
      <c r="BT6" s="408"/>
      <c r="BU6" s="409"/>
      <c r="BV6" s="407">
        <v>606464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82</v>
      </c>
      <c r="CU6" s="445"/>
      <c r="CV6" s="445"/>
      <c r="CW6" s="445"/>
      <c r="CX6" s="445"/>
      <c r="CY6" s="445"/>
      <c r="CZ6" s="445"/>
      <c r="DA6" s="446"/>
      <c r="DB6" s="444">
        <v>82.5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15048</v>
      </c>
      <c r="BO7" s="408"/>
      <c r="BP7" s="408"/>
      <c r="BQ7" s="408"/>
      <c r="BR7" s="408"/>
      <c r="BS7" s="408"/>
      <c r="BT7" s="408"/>
      <c r="BU7" s="409"/>
      <c r="BV7" s="407">
        <v>9107</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4184081</v>
      </c>
      <c r="CU7" s="408"/>
      <c r="CV7" s="408"/>
      <c r="CW7" s="408"/>
      <c r="CX7" s="408"/>
      <c r="CY7" s="408"/>
      <c r="CZ7" s="408"/>
      <c r="DA7" s="409"/>
      <c r="DB7" s="407">
        <v>4136813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487226</v>
      </c>
      <c r="BO8" s="408"/>
      <c r="BP8" s="408"/>
      <c r="BQ8" s="408"/>
      <c r="BR8" s="408"/>
      <c r="BS8" s="408"/>
      <c r="BT8" s="408"/>
      <c r="BU8" s="409"/>
      <c r="BV8" s="407">
        <v>597357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5266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-110131</v>
      </c>
      <c r="BO9" s="408"/>
      <c r="BP9" s="408"/>
      <c r="BQ9" s="408"/>
      <c r="BR9" s="408"/>
      <c r="BS9" s="408"/>
      <c r="BT9" s="408"/>
      <c r="BU9" s="409"/>
      <c r="BV9" s="407">
        <v>65109</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5542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100</v>
      </c>
      <c r="BO10" s="408"/>
      <c r="BP10" s="408"/>
      <c r="BQ10" s="408"/>
      <c r="BR10" s="408"/>
      <c r="BS10" s="408"/>
      <c r="BT10" s="408"/>
      <c r="BU10" s="409"/>
      <c r="BV10" s="407">
        <v>65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5061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89865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4956</v>
      </c>
      <c r="S13" s="492"/>
      <c r="T13" s="492"/>
      <c r="U13" s="492"/>
      <c r="V13" s="493"/>
      <c r="W13" s="423" t="s">
        <v>131</v>
      </c>
      <c r="X13" s="424"/>
      <c r="Y13" s="424"/>
      <c r="Z13" s="424"/>
      <c r="AA13" s="424"/>
      <c r="AB13" s="414"/>
      <c r="AC13" s="458">
        <v>975</v>
      </c>
      <c r="AD13" s="459"/>
      <c r="AE13" s="459"/>
      <c r="AF13" s="459"/>
      <c r="AG13" s="501"/>
      <c r="AH13" s="458">
        <v>1079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-110031</v>
      </c>
      <c r="BO13" s="408"/>
      <c r="BP13" s="408"/>
      <c r="BQ13" s="408"/>
      <c r="BR13" s="408"/>
      <c r="BS13" s="408"/>
      <c r="BT13" s="408"/>
      <c r="BU13" s="409"/>
      <c r="BV13" s="407">
        <v>-24691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9.6999999999999993</v>
      </c>
      <c r="CU13" s="405"/>
      <c r="CV13" s="405"/>
      <c r="CW13" s="405"/>
      <c r="CX13" s="405"/>
      <c r="CY13" s="405"/>
      <c r="CZ13" s="405"/>
      <c r="DA13" s="406"/>
      <c r="DB13" s="404">
        <v>9.3000000000000007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5144</v>
      </c>
      <c r="S14" s="492"/>
      <c r="T14" s="492"/>
      <c r="U14" s="492"/>
      <c r="V14" s="493"/>
      <c r="W14" s="397"/>
      <c r="X14" s="398"/>
      <c r="Y14" s="398"/>
      <c r="Z14" s="398"/>
      <c r="AA14" s="398"/>
      <c r="AB14" s="387"/>
      <c r="AC14" s="494">
        <v>35.6</v>
      </c>
      <c r="AD14" s="495"/>
      <c r="AE14" s="495"/>
      <c r="AF14" s="495"/>
      <c r="AG14" s="496"/>
      <c r="AH14" s="494">
        <v>36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5052</v>
      </c>
      <c r="S15" s="492"/>
      <c r="T15" s="492"/>
      <c r="U15" s="492"/>
      <c r="V15" s="493"/>
      <c r="W15" s="423" t="s">
        <v>137</v>
      </c>
      <c r="X15" s="424"/>
      <c r="Y15" s="424"/>
      <c r="Z15" s="424"/>
      <c r="AA15" s="424"/>
      <c r="AB15" s="414"/>
      <c r="AC15" s="458">
        <v>178</v>
      </c>
      <c r="AD15" s="459"/>
      <c r="AE15" s="459"/>
      <c r="AF15" s="459"/>
      <c r="AG15" s="501"/>
      <c r="AH15" s="458">
        <v>184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1012789</v>
      </c>
      <c r="BO15" s="371"/>
      <c r="BP15" s="371"/>
      <c r="BQ15" s="371"/>
      <c r="BR15" s="371"/>
      <c r="BS15" s="371"/>
      <c r="BT15" s="371"/>
      <c r="BU15" s="372"/>
      <c r="BV15" s="370">
        <v>969369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6.5</v>
      </c>
      <c r="AD16" s="495"/>
      <c r="AE16" s="495"/>
      <c r="AF16" s="495"/>
      <c r="AG16" s="496"/>
      <c r="AH16" s="494">
        <v>6.1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3893383</v>
      </c>
      <c r="BO16" s="408"/>
      <c r="BP16" s="408"/>
      <c r="BQ16" s="408"/>
      <c r="BR16" s="408"/>
      <c r="BS16" s="408"/>
      <c r="BT16" s="408"/>
      <c r="BU16" s="409"/>
      <c r="BV16" s="407">
        <v>3872397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1588</v>
      </c>
      <c r="AD17" s="459"/>
      <c r="AE17" s="459"/>
      <c r="AF17" s="459"/>
      <c r="AG17" s="501"/>
      <c r="AH17" s="458">
        <v>1736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1261941</v>
      </c>
      <c r="BO17" s="408"/>
      <c r="BP17" s="408"/>
      <c r="BQ17" s="408"/>
      <c r="BR17" s="408"/>
      <c r="BS17" s="408"/>
      <c r="BT17" s="408"/>
      <c r="BU17" s="409"/>
      <c r="BV17" s="407">
        <v>1192674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402.88</v>
      </c>
      <c r="M18" s="534"/>
      <c r="N18" s="534"/>
      <c r="O18" s="534"/>
      <c r="P18" s="534"/>
      <c r="Q18" s="534"/>
      <c r="R18" s="535"/>
      <c r="S18" s="535"/>
      <c r="T18" s="535"/>
      <c r="U18" s="535"/>
      <c r="V18" s="536"/>
      <c r="W18" s="425"/>
      <c r="X18" s="426"/>
      <c r="Y18" s="426"/>
      <c r="Z18" s="426"/>
      <c r="AA18" s="426"/>
      <c r="AB18" s="417"/>
      <c r="AC18" s="537">
        <v>57.9</v>
      </c>
      <c r="AD18" s="538"/>
      <c r="AE18" s="538"/>
      <c r="AF18" s="538"/>
      <c r="AG18" s="539"/>
      <c r="AH18" s="537">
        <v>57.9</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3456228</v>
      </c>
      <c r="BO18" s="408"/>
      <c r="BP18" s="408"/>
      <c r="BQ18" s="408"/>
      <c r="BR18" s="408"/>
      <c r="BS18" s="408"/>
      <c r="BT18" s="408"/>
      <c r="BU18" s="409"/>
      <c r="BV18" s="407">
        <v>3484285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5569364</v>
      </c>
      <c r="BO19" s="408"/>
      <c r="BP19" s="408"/>
      <c r="BQ19" s="408"/>
      <c r="BR19" s="408"/>
      <c r="BS19" s="408"/>
      <c r="BT19" s="408"/>
      <c r="BU19" s="409"/>
      <c r="BV19" s="407">
        <v>5638550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2255</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5922190</v>
      </c>
      <c r="BO22" s="371"/>
      <c r="BP22" s="371"/>
      <c r="BQ22" s="371"/>
      <c r="BR22" s="371"/>
      <c r="BS22" s="371"/>
      <c r="BT22" s="371"/>
      <c r="BU22" s="372"/>
      <c r="BV22" s="370">
        <v>6436481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5345492</v>
      </c>
      <c r="BO23" s="408"/>
      <c r="BP23" s="408"/>
      <c r="BQ23" s="408"/>
      <c r="BR23" s="408"/>
      <c r="BS23" s="408"/>
      <c r="BT23" s="408"/>
      <c r="BU23" s="409"/>
      <c r="BV23" s="407">
        <v>5969095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143</v>
      </c>
      <c r="AI24" s="459"/>
      <c r="AJ24" s="459"/>
      <c r="AK24" s="459"/>
      <c r="AL24" s="501"/>
      <c r="AM24" s="458">
        <v>431002</v>
      </c>
      <c r="AN24" s="459"/>
      <c r="AO24" s="459"/>
      <c r="AP24" s="459"/>
      <c r="AQ24" s="459"/>
      <c r="AR24" s="501"/>
      <c r="AS24" s="458">
        <v>3014</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4136476</v>
      </c>
      <c r="BO24" s="408"/>
      <c r="BP24" s="408"/>
      <c r="BQ24" s="408"/>
      <c r="BR24" s="408"/>
      <c r="BS24" s="408"/>
      <c r="BT24" s="408"/>
      <c r="BU24" s="409"/>
      <c r="BV24" s="407">
        <v>4455473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139957</v>
      </c>
      <c r="BO25" s="371"/>
      <c r="BP25" s="371"/>
      <c r="BQ25" s="371"/>
      <c r="BR25" s="371"/>
      <c r="BS25" s="371"/>
      <c r="BT25" s="371"/>
      <c r="BU25" s="372"/>
      <c r="BV25" s="370">
        <v>112542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5600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3160</v>
      </c>
      <c r="R27" s="459"/>
      <c r="S27" s="459"/>
      <c r="T27" s="459"/>
      <c r="U27" s="459"/>
      <c r="V27" s="501"/>
      <c r="W27" s="553"/>
      <c r="X27" s="554"/>
      <c r="Y27" s="555"/>
      <c r="Z27" s="457" t="s">
        <v>171</v>
      </c>
      <c r="AA27" s="437"/>
      <c r="AB27" s="437"/>
      <c r="AC27" s="437"/>
      <c r="AD27" s="437"/>
      <c r="AE27" s="437"/>
      <c r="AF27" s="437"/>
      <c r="AG27" s="438"/>
      <c r="AH27" s="458">
        <v>1</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v>1629</v>
      </c>
      <c r="BO27" s="530"/>
      <c r="BP27" s="530"/>
      <c r="BQ27" s="530"/>
      <c r="BR27" s="530"/>
      <c r="BS27" s="530"/>
      <c r="BT27" s="530"/>
      <c r="BU27" s="531"/>
      <c r="BV27" s="529">
        <v>1629</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2490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565300</v>
      </c>
      <c r="BO28" s="371"/>
      <c r="BP28" s="371"/>
      <c r="BQ28" s="371"/>
      <c r="BR28" s="371"/>
      <c r="BS28" s="371"/>
      <c r="BT28" s="371"/>
      <c r="BU28" s="372"/>
      <c r="BV28" s="370">
        <v>565200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9</v>
      </c>
      <c r="M29" s="459"/>
      <c r="N29" s="459"/>
      <c r="O29" s="459"/>
      <c r="P29" s="501"/>
      <c r="Q29" s="458">
        <v>2050</v>
      </c>
      <c r="R29" s="459"/>
      <c r="S29" s="459"/>
      <c r="T29" s="459"/>
      <c r="U29" s="459"/>
      <c r="V29" s="501"/>
      <c r="W29" s="556"/>
      <c r="X29" s="557"/>
      <c r="Y29" s="558"/>
      <c r="Z29" s="457" t="s">
        <v>178</v>
      </c>
      <c r="AA29" s="437"/>
      <c r="AB29" s="437"/>
      <c r="AC29" s="437"/>
      <c r="AD29" s="437"/>
      <c r="AE29" s="437"/>
      <c r="AF29" s="437"/>
      <c r="AG29" s="438"/>
      <c r="AH29" s="458">
        <v>144</v>
      </c>
      <c r="AI29" s="459"/>
      <c r="AJ29" s="459"/>
      <c r="AK29" s="459"/>
      <c r="AL29" s="501"/>
      <c r="AM29" s="458">
        <v>435461</v>
      </c>
      <c r="AN29" s="459"/>
      <c r="AO29" s="459"/>
      <c r="AP29" s="459"/>
      <c r="AQ29" s="459"/>
      <c r="AR29" s="501"/>
      <c r="AS29" s="458">
        <v>3024</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1148200</v>
      </c>
      <c r="BO29" s="408"/>
      <c r="BP29" s="408"/>
      <c r="BQ29" s="408"/>
      <c r="BR29" s="408"/>
      <c r="BS29" s="408"/>
      <c r="BT29" s="408"/>
      <c r="BU29" s="409"/>
      <c r="BV29" s="407">
        <v>1133765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97.8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1948764</v>
      </c>
      <c r="BO30" s="530"/>
      <c r="BP30" s="530"/>
      <c r="BQ30" s="530"/>
      <c r="BR30" s="530"/>
      <c r="BS30" s="530"/>
      <c r="BT30" s="530"/>
      <c r="BU30" s="531"/>
      <c r="BV30" s="529">
        <v>1993898</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国民健康保険病院事業会計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十勝圏複合事務組合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下水道特別会計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とかち広域消防事務組合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vHePKHsiiXDyL0E+rTFNqjE9wBat7agBgQEaKvxL3+nGHr+IYgKReIYbMGjDfOMrs04cvZuLIKGk9z4PKM6HA==" saltValue="Elgy/Bn1ZB5Y/kgIyeZD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D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909810</v>
      </c>
      <c r="S5" s="613"/>
      <c r="T5" s="613"/>
      <c r="U5" s="613"/>
      <c r="V5" s="613"/>
      <c r="W5" s="613"/>
      <c r="X5" s="613"/>
      <c r="Y5" s="614"/>
      <c r="Z5" s="615">
        <v>11</v>
      </c>
      <c r="AA5" s="615"/>
      <c r="AB5" s="615"/>
      <c r="AC5" s="615"/>
      <c r="AD5" s="616">
        <v>909810</v>
      </c>
      <c r="AE5" s="616"/>
      <c r="AF5" s="616"/>
      <c r="AG5" s="616"/>
      <c r="AH5" s="616"/>
      <c r="AI5" s="616"/>
      <c r="AJ5" s="616"/>
      <c r="AK5" s="616"/>
      <c r="AL5" s="617">
        <v>21.6</v>
      </c>
      <c r="AM5" s="618"/>
      <c r="AN5" s="618"/>
      <c r="AO5" s="619"/>
      <c r="AP5" s="609" t="s">
        <v>217</v>
      </c>
      <c r="AQ5" s="610"/>
      <c r="AR5" s="610"/>
      <c r="AS5" s="610"/>
      <c r="AT5" s="610"/>
      <c r="AU5" s="610"/>
      <c r="AV5" s="610"/>
      <c r="AW5" s="610"/>
      <c r="AX5" s="610"/>
      <c r="AY5" s="610"/>
      <c r="AZ5" s="610"/>
      <c r="BA5" s="610"/>
      <c r="BB5" s="610"/>
      <c r="BC5" s="610"/>
      <c r="BD5" s="610"/>
      <c r="BE5" s="610"/>
      <c r="BF5" s="611"/>
      <c r="BG5" s="623">
        <v>905996</v>
      </c>
      <c r="BH5" s="624"/>
      <c r="BI5" s="624"/>
      <c r="BJ5" s="624"/>
      <c r="BK5" s="624"/>
      <c r="BL5" s="624"/>
      <c r="BM5" s="624"/>
      <c r="BN5" s="625"/>
      <c r="BO5" s="626">
        <v>99.6</v>
      </c>
      <c r="BP5" s="626"/>
      <c r="BQ5" s="626"/>
      <c r="BR5" s="626"/>
      <c r="BS5" s="627">
        <v>8414</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159033</v>
      </c>
      <c r="S6" s="624"/>
      <c r="T6" s="624"/>
      <c r="U6" s="624"/>
      <c r="V6" s="624"/>
      <c r="W6" s="624"/>
      <c r="X6" s="624"/>
      <c r="Y6" s="625"/>
      <c r="Z6" s="626">
        <v>1.9</v>
      </c>
      <c r="AA6" s="626"/>
      <c r="AB6" s="626"/>
      <c r="AC6" s="626"/>
      <c r="AD6" s="627">
        <v>159033</v>
      </c>
      <c r="AE6" s="627"/>
      <c r="AF6" s="627"/>
      <c r="AG6" s="627"/>
      <c r="AH6" s="627"/>
      <c r="AI6" s="627"/>
      <c r="AJ6" s="627"/>
      <c r="AK6" s="627"/>
      <c r="AL6" s="628">
        <v>3.8</v>
      </c>
      <c r="AM6" s="629"/>
      <c r="AN6" s="629"/>
      <c r="AO6" s="630"/>
      <c r="AP6" s="620" t="s">
        <v>222</v>
      </c>
      <c r="AQ6" s="621"/>
      <c r="AR6" s="621"/>
      <c r="AS6" s="621"/>
      <c r="AT6" s="621"/>
      <c r="AU6" s="621"/>
      <c r="AV6" s="621"/>
      <c r="AW6" s="621"/>
      <c r="AX6" s="621"/>
      <c r="AY6" s="621"/>
      <c r="AZ6" s="621"/>
      <c r="BA6" s="621"/>
      <c r="BB6" s="621"/>
      <c r="BC6" s="621"/>
      <c r="BD6" s="621"/>
      <c r="BE6" s="621"/>
      <c r="BF6" s="622"/>
      <c r="BG6" s="623">
        <v>905996</v>
      </c>
      <c r="BH6" s="624"/>
      <c r="BI6" s="624"/>
      <c r="BJ6" s="624"/>
      <c r="BK6" s="624"/>
      <c r="BL6" s="624"/>
      <c r="BM6" s="624"/>
      <c r="BN6" s="625"/>
      <c r="BO6" s="626">
        <v>99.6</v>
      </c>
      <c r="BP6" s="626"/>
      <c r="BQ6" s="626"/>
      <c r="BR6" s="626"/>
      <c r="BS6" s="627">
        <v>8414</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77866</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77866</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329</v>
      </c>
      <c r="S7" s="624"/>
      <c r="T7" s="624"/>
      <c r="U7" s="624"/>
      <c r="V7" s="624"/>
      <c r="W7" s="624"/>
      <c r="X7" s="624"/>
      <c r="Y7" s="625"/>
      <c r="Z7" s="626">
        <v>0</v>
      </c>
      <c r="AA7" s="626"/>
      <c r="AB7" s="626"/>
      <c r="AC7" s="626"/>
      <c r="AD7" s="627">
        <v>329</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390521</v>
      </c>
      <c r="BH7" s="624"/>
      <c r="BI7" s="624"/>
      <c r="BJ7" s="624"/>
      <c r="BK7" s="624"/>
      <c r="BL7" s="624"/>
      <c r="BM7" s="624"/>
      <c r="BN7" s="625"/>
      <c r="BO7" s="626">
        <v>42.9</v>
      </c>
      <c r="BP7" s="626"/>
      <c r="BQ7" s="626"/>
      <c r="BR7" s="626"/>
      <c r="BS7" s="627">
        <v>8414</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1439667</v>
      </c>
      <c r="CS7" s="624"/>
      <c r="CT7" s="624"/>
      <c r="CU7" s="624"/>
      <c r="CV7" s="624"/>
      <c r="CW7" s="624"/>
      <c r="CX7" s="624"/>
      <c r="CY7" s="625"/>
      <c r="CZ7" s="626">
        <v>18.5</v>
      </c>
      <c r="DA7" s="626"/>
      <c r="DB7" s="626"/>
      <c r="DC7" s="626"/>
      <c r="DD7" s="632">
        <v>225871</v>
      </c>
      <c r="DE7" s="624"/>
      <c r="DF7" s="624"/>
      <c r="DG7" s="624"/>
      <c r="DH7" s="624"/>
      <c r="DI7" s="624"/>
      <c r="DJ7" s="624"/>
      <c r="DK7" s="624"/>
      <c r="DL7" s="624"/>
      <c r="DM7" s="624"/>
      <c r="DN7" s="624"/>
      <c r="DO7" s="624"/>
      <c r="DP7" s="625"/>
      <c r="DQ7" s="632">
        <v>1134244</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3063</v>
      </c>
      <c r="S8" s="624"/>
      <c r="T8" s="624"/>
      <c r="U8" s="624"/>
      <c r="V8" s="624"/>
      <c r="W8" s="624"/>
      <c r="X8" s="624"/>
      <c r="Y8" s="625"/>
      <c r="Z8" s="626">
        <v>0</v>
      </c>
      <c r="AA8" s="626"/>
      <c r="AB8" s="626"/>
      <c r="AC8" s="626"/>
      <c r="AD8" s="627">
        <v>3063</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9793</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1003662</v>
      </c>
      <c r="CS8" s="624"/>
      <c r="CT8" s="624"/>
      <c r="CU8" s="624"/>
      <c r="CV8" s="624"/>
      <c r="CW8" s="624"/>
      <c r="CX8" s="624"/>
      <c r="CY8" s="625"/>
      <c r="CZ8" s="626">
        <v>12.9</v>
      </c>
      <c r="DA8" s="626"/>
      <c r="DB8" s="626"/>
      <c r="DC8" s="626"/>
      <c r="DD8" s="632">
        <v>8088</v>
      </c>
      <c r="DE8" s="624"/>
      <c r="DF8" s="624"/>
      <c r="DG8" s="624"/>
      <c r="DH8" s="624"/>
      <c r="DI8" s="624"/>
      <c r="DJ8" s="624"/>
      <c r="DK8" s="624"/>
      <c r="DL8" s="624"/>
      <c r="DM8" s="624"/>
      <c r="DN8" s="624"/>
      <c r="DO8" s="624"/>
      <c r="DP8" s="625"/>
      <c r="DQ8" s="632">
        <v>673764</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3537</v>
      </c>
      <c r="S9" s="624"/>
      <c r="T9" s="624"/>
      <c r="U9" s="624"/>
      <c r="V9" s="624"/>
      <c r="W9" s="624"/>
      <c r="X9" s="624"/>
      <c r="Y9" s="625"/>
      <c r="Z9" s="626">
        <v>0</v>
      </c>
      <c r="AA9" s="626"/>
      <c r="AB9" s="626"/>
      <c r="AC9" s="626"/>
      <c r="AD9" s="627">
        <v>3537</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344537</v>
      </c>
      <c r="BH9" s="624"/>
      <c r="BI9" s="624"/>
      <c r="BJ9" s="624"/>
      <c r="BK9" s="624"/>
      <c r="BL9" s="624"/>
      <c r="BM9" s="624"/>
      <c r="BN9" s="625"/>
      <c r="BO9" s="626">
        <v>37.9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580083</v>
      </c>
      <c r="CS9" s="624"/>
      <c r="CT9" s="624"/>
      <c r="CU9" s="624"/>
      <c r="CV9" s="624"/>
      <c r="CW9" s="624"/>
      <c r="CX9" s="624"/>
      <c r="CY9" s="625"/>
      <c r="CZ9" s="626">
        <v>7.5</v>
      </c>
      <c r="DA9" s="626"/>
      <c r="DB9" s="626"/>
      <c r="DC9" s="626"/>
      <c r="DD9" s="632">
        <v>47995</v>
      </c>
      <c r="DE9" s="624"/>
      <c r="DF9" s="624"/>
      <c r="DG9" s="624"/>
      <c r="DH9" s="624"/>
      <c r="DI9" s="624"/>
      <c r="DJ9" s="624"/>
      <c r="DK9" s="624"/>
      <c r="DL9" s="624"/>
      <c r="DM9" s="624"/>
      <c r="DN9" s="624"/>
      <c r="DO9" s="624"/>
      <c r="DP9" s="625"/>
      <c r="DQ9" s="632">
        <v>475729</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15242</v>
      </c>
      <c r="BH10" s="624"/>
      <c r="BI10" s="624"/>
      <c r="BJ10" s="624"/>
      <c r="BK10" s="624"/>
      <c r="BL10" s="624"/>
      <c r="BM10" s="624"/>
      <c r="BN10" s="625"/>
      <c r="BO10" s="626">
        <v>1.7</v>
      </c>
      <c r="BP10" s="626"/>
      <c r="BQ10" s="626"/>
      <c r="BR10" s="626"/>
      <c r="BS10" s="627">
        <v>2540</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6612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2612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138713</v>
      </c>
      <c r="S11" s="624"/>
      <c r="T11" s="624"/>
      <c r="U11" s="624"/>
      <c r="V11" s="624"/>
      <c r="W11" s="624"/>
      <c r="X11" s="624"/>
      <c r="Y11" s="625"/>
      <c r="Z11" s="628">
        <v>1.7</v>
      </c>
      <c r="AA11" s="629"/>
      <c r="AB11" s="629"/>
      <c r="AC11" s="635"/>
      <c r="AD11" s="632">
        <v>138713</v>
      </c>
      <c r="AE11" s="624"/>
      <c r="AF11" s="624"/>
      <c r="AG11" s="624"/>
      <c r="AH11" s="624"/>
      <c r="AI11" s="624"/>
      <c r="AJ11" s="624"/>
      <c r="AK11" s="625"/>
      <c r="AL11" s="628">
        <v>3.3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20949</v>
      </c>
      <c r="BH11" s="624"/>
      <c r="BI11" s="624"/>
      <c r="BJ11" s="624"/>
      <c r="BK11" s="624"/>
      <c r="BL11" s="624"/>
      <c r="BM11" s="624"/>
      <c r="BN11" s="625"/>
      <c r="BO11" s="626">
        <v>2.2999999999999998</v>
      </c>
      <c r="BP11" s="626"/>
      <c r="BQ11" s="626"/>
      <c r="BR11" s="626"/>
      <c r="BS11" s="627">
        <v>5874</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1627426</v>
      </c>
      <c r="CS11" s="624"/>
      <c r="CT11" s="624"/>
      <c r="CU11" s="624"/>
      <c r="CV11" s="624"/>
      <c r="CW11" s="624"/>
      <c r="CX11" s="624"/>
      <c r="CY11" s="625"/>
      <c r="CZ11" s="626">
        <v>20.9</v>
      </c>
      <c r="DA11" s="626"/>
      <c r="DB11" s="626"/>
      <c r="DC11" s="626"/>
      <c r="DD11" s="632">
        <v>171098</v>
      </c>
      <c r="DE11" s="624"/>
      <c r="DF11" s="624"/>
      <c r="DG11" s="624"/>
      <c r="DH11" s="624"/>
      <c r="DI11" s="624"/>
      <c r="DJ11" s="624"/>
      <c r="DK11" s="624"/>
      <c r="DL11" s="624"/>
      <c r="DM11" s="624"/>
      <c r="DN11" s="624"/>
      <c r="DO11" s="624"/>
      <c r="DP11" s="625"/>
      <c r="DQ11" s="632">
        <v>562312</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452521</v>
      </c>
      <c r="BH12" s="624"/>
      <c r="BI12" s="624"/>
      <c r="BJ12" s="624"/>
      <c r="BK12" s="624"/>
      <c r="BL12" s="624"/>
      <c r="BM12" s="624"/>
      <c r="BN12" s="625"/>
      <c r="BO12" s="626">
        <v>49.7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447189</v>
      </c>
      <c r="CS12" s="624"/>
      <c r="CT12" s="624"/>
      <c r="CU12" s="624"/>
      <c r="CV12" s="624"/>
      <c r="CW12" s="624"/>
      <c r="CX12" s="624"/>
      <c r="CY12" s="625"/>
      <c r="CZ12" s="626">
        <v>5.7</v>
      </c>
      <c r="DA12" s="626"/>
      <c r="DB12" s="626"/>
      <c r="DC12" s="626"/>
      <c r="DD12" s="632" t="s">
        <v>122</v>
      </c>
      <c r="DE12" s="624"/>
      <c r="DF12" s="624"/>
      <c r="DG12" s="624"/>
      <c r="DH12" s="624"/>
      <c r="DI12" s="624"/>
      <c r="DJ12" s="624"/>
      <c r="DK12" s="624"/>
      <c r="DL12" s="624"/>
      <c r="DM12" s="624"/>
      <c r="DN12" s="624"/>
      <c r="DO12" s="624"/>
      <c r="DP12" s="625"/>
      <c r="DQ12" s="632">
        <v>162758</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444759</v>
      </c>
      <c r="BH13" s="624"/>
      <c r="BI13" s="624"/>
      <c r="BJ13" s="624"/>
      <c r="BK13" s="624"/>
      <c r="BL13" s="624"/>
      <c r="BM13" s="624"/>
      <c r="BN13" s="625"/>
      <c r="BO13" s="626">
        <v>48.9</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519049</v>
      </c>
      <c r="CS13" s="624"/>
      <c r="CT13" s="624"/>
      <c r="CU13" s="624"/>
      <c r="CV13" s="624"/>
      <c r="CW13" s="624"/>
      <c r="CX13" s="624"/>
      <c r="CY13" s="625"/>
      <c r="CZ13" s="626">
        <v>6.7</v>
      </c>
      <c r="DA13" s="626"/>
      <c r="DB13" s="626"/>
      <c r="DC13" s="626"/>
      <c r="DD13" s="632">
        <v>197168</v>
      </c>
      <c r="DE13" s="624"/>
      <c r="DF13" s="624"/>
      <c r="DG13" s="624"/>
      <c r="DH13" s="624"/>
      <c r="DI13" s="624"/>
      <c r="DJ13" s="624"/>
      <c r="DK13" s="624"/>
      <c r="DL13" s="624"/>
      <c r="DM13" s="624"/>
      <c r="DN13" s="624"/>
      <c r="DO13" s="624"/>
      <c r="DP13" s="625"/>
      <c r="DQ13" s="632">
        <v>374119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1346</v>
      </c>
      <c r="S14" s="624"/>
      <c r="T14" s="624"/>
      <c r="U14" s="624"/>
      <c r="V14" s="624"/>
      <c r="W14" s="624"/>
      <c r="X14" s="624"/>
      <c r="Y14" s="625"/>
      <c r="Z14" s="626">
        <v>0</v>
      </c>
      <c r="AA14" s="626"/>
      <c r="AB14" s="626"/>
      <c r="AC14" s="626"/>
      <c r="AD14" s="627">
        <v>1346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21961</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291616</v>
      </c>
      <c r="CS14" s="624"/>
      <c r="CT14" s="624"/>
      <c r="CU14" s="624"/>
      <c r="CV14" s="624"/>
      <c r="CW14" s="624"/>
      <c r="CX14" s="624"/>
      <c r="CY14" s="625"/>
      <c r="CZ14" s="626">
        <v>3.7</v>
      </c>
      <c r="DA14" s="626"/>
      <c r="DB14" s="626"/>
      <c r="DC14" s="626"/>
      <c r="DD14" s="632">
        <v>84654</v>
      </c>
      <c r="DE14" s="624"/>
      <c r="DF14" s="624"/>
      <c r="DG14" s="624"/>
      <c r="DH14" s="624"/>
      <c r="DI14" s="624"/>
      <c r="DJ14" s="624"/>
      <c r="DK14" s="624"/>
      <c r="DL14" s="624"/>
      <c r="DM14" s="624"/>
      <c r="DN14" s="624"/>
      <c r="DO14" s="624"/>
      <c r="DP14" s="625"/>
      <c r="DQ14" s="632">
        <v>217076</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40993</v>
      </c>
      <c r="BH15" s="624"/>
      <c r="BI15" s="624"/>
      <c r="BJ15" s="624"/>
      <c r="BK15" s="624"/>
      <c r="BL15" s="624"/>
      <c r="BM15" s="624"/>
      <c r="BN15" s="625"/>
      <c r="BO15" s="626">
        <v>4.5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909636</v>
      </c>
      <c r="CS15" s="624"/>
      <c r="CT15" s="624"/>
      <c r="CU15" s="624"/>
      <c r="CV15" s="624"/>
      <c r="CW15" s="624"/>
      <c r="CX15" s="624"/>
      <c r="CY15" s="625"/>
      <c r="CZ15" s="626">
        <v>11.7</v>
      </c>
      <c r="DA15" s="626"/>
      <c r="DB15" s="626"/>
      <c r="DC15" s="626"/>
      <c r="DD15" s="632">
        <v>178363</v>
      </c>
      <c r="DE15" s="624"/>
      <c r="DF15" s="624"/>
      <c r="DG15" s="624"/>
      <c r="DH15" s="624"/>
      <c r="DI15" s="624"/>
      <c r="DJ15" s="624"/>
      <c r="DK15" s="624"/>
      <c r="DL15" s="624"/>
      <c r="DM15" s="624"/>
      <c r="DN15" s="624"/>
      <c r="DO15" s="624"/>
      <c r="DP15" s="625"/>
      <c r="DQ15" s="632">
        <v>564413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16213</v>
      </c>
      <c r="S16" s="624"/>
      <c r="T16" s="624"/>
      <c r="U16" s="624"/>
      <c r="V16" s="624"/>
      <c r="W16" s="624"/>
      <c r="X16" s="624"/>
      <c r="Y16" s="625"/>
      <c r="Z16" s="626">
        <v>0.2</v>
      </c>
      <c r="AA16" s="626"/>
      <c r="AB16" s="626"/>
      <c r="AC16" s="626"/>
      <c r="AD16" s="627">
        <v>16213</v>
      </c>
      <c r="AE16" s="627"/>
      <c r="AF16" s="627"/>
      <c r="AG16" s="627"/>
      <c r="AH16" s="627"/>
      <c r="AI16" s="627"/>
      <c r="AJ16" s="627"/>
      <c r="AK16" s="627"/>
      <c r="AL16" s="628">
        <v>0.4</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10155</v>
      </c>
      <c r="S17" s="624"/>
      <c r="T17" s="624"/>
      <c r="U17" s="624"/>
      <c r="V17" s="624"/>
      <c r="W17" s="624"/>
      <c r="X17" s="624"/>
      <c r="Y17" s="625"/>
      <c r="Z17" s="626">
        <v>0.1</v>
      </c>
      <c r="AA17" s="626"/>
      <c r="AB17" s="626"/>
      <c r="AC17" s="626"/>
      <c r="AD17" s="627">
        <v>10155</v>
      </c>
      <c r="AE17" s="627"/>
      <c r="AF17" s="627"/>
      <c r="AG17" s="627"/>
      <c r="AH17" s="627"/>
      <c r="AI17" s="627"/>
      <c r="AJ17" s="627"/>
      <c r="AK17" s="627"/>
      <c r="AL17" s="628">
        <v>0.2</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879764</v>
      </c>
      <c r="CS17" s="624"/>
      <c r="CT17" s="624"/>
      <c r="CU17" s="624"/>
      <c r="CV17" s="624"/>
      <c r="CW17" s="624"/>
      <c r="CX17" s="624"/>
      <c r="CY17" s="625"/>
      <c r="CZ17" s="626">
        <v>11.3</v>
      </c>
      <c r="DA17" s="626"/>
      <c r="DB17" s="626"/>
      <c r="DC17" s="626"/>
      <c r="DD17" s="632" t="s">
        <v>122</v>
      </c>
      <c r="DE17" s="624"/>
      <c r="DF17" s="624"/>
      <c r="DG17" s="624"/>
      <c r="DH17" s="624"/>
      <c r="DI17" s="624"/>
      <c r="DJ17" s="624"/>
      <c r="DK17" s="624"/>
      <c r="DL17" s="624"/>
      <c r="DM17" s="624"/>
      <c r="DN17" s="624"/>
      <c r="DO17" s="624"/>
      <c r="DP17" s="625"/>
      <c r="DQ17" s="632">
        <v>822197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7761</v>
      </c>
      <c r="S18" s="624"/>
      <c r="T18" s="624"/>
      <c r="U18" s="624"/>
      <c r="V18" s="624"/>
      <c r="W18" s="624"/>
      <c r="X18" s="624"/>
      <c r="Y18" s="625"/>
      <c r="Z18" s="626">
        <v>0.1</v>
      </c>
      <c r="AA18" s="626"/>
      <c r="AB18" s="626"/>
      <c r="AC18" s="626"/>
      <c r="AD18" s="627">
        <v>7761</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4253</v>
      </c>
      <c r="S19" s="624"/>
      <c r="T19" s="624"/>
      <c r="U19" s="624"/>
      <c r="V19" s="624"/>
      <c r="W19" s="624"/>
      <c r="X19" s="624"/>
      <c r="Y19" s="625"/>
      <c r="Z19" s="626">
        <v>0.1</v>
      </c>
      <c r="AA19" s="626"/>
      <c r="AB19" s="626"/>
      <c r="AC19" s="626"/>
      <c r="AD19" s="627">
        <v>4253</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3814</v>
      </c>
      <c r="BH19" s="624"/>
      <c r="BI19" s="624"/>
      <c r="BJ19" s="624"/>
      <c r="BK19" s="624"/>
      <c r="BL19" s="624"/>
      <c r="BM19" s="624"/>
      <c r="BN19" s="625"/>
      <c r="BO19" s="626">
        <v>0.4</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3508</v>
      </c>
      <c r="S20" s="624"/>
      <c r="T20" s="624"/>
      <c r="U20" s="624"/>
      <c r="V20" s="624"/>
      <c r="W20" s="624"/>
      <c r="X20" s="624"/>
      <c r="Y20" s="625"/>
      <c r="Z20" s="626">
        <v>0</v>
      </c>
      <c r="AA20" s="626"/>
      <c r="AB20" s="626"/>
      <c r="AC20" s="626"/>
      <c r="AD20" s="627">
        <v>3508</v>
      </c>
      <c r="AE20" s="627"/>
      <c r="AF20" s="627"/>
      <c r="AG20" s="627"/>
      <c r="AH20" s="627"/>
      <c r="AI20" s="627"/>
      <c r="AJ20" s="627"/>
      <c r="AK20" s="627"/>
      <c r="AL20" s="628">
        <v>0.1</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3814</v>
      </c>
      <c r="BH20" s="624"/>
      <c r="BI20" s="624"/>
      <c r="BJ20" s="624"/>
      <c r="BK20" s="624"/>
      <c r="BL20" s="624"/>
      <c r="BM20" s="624"/>
      <c r="BN20" s="625"/>
      <c r="BO20" s="626">
        <v>0.4</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7782570</v>
      </c>
      <c r="CS20" s="624"/>
      <c r="CT20" s="624"/>
      <c r="CU20" s="624"/>
      <c r="CV20" s="624"/>
      <c r="CW20" s="624"/>
      <c r="CX20" s="624"/>
      <c r="CY20" s="625"/>
      <c r="CZ20" s="626">
        <v>100</v>
      </c>
      <c r="DA20" s="626"/>
      <c r="DB20" s="626"/>
      <c r="DC20" s="626"/>
      <c r="DD20" s="632">
        <v>913237</v>
      </c>
      <c r="DE20" s="624"/>
      <c r="DF20" s="624"/>
      <c r="DG20" s="624"/>
      <c r="DH20" s="624"/>
      <c r="DI20" s="624"/>
      <c r="DJ20" s="624"/>
      <c r="DK20" s="624"/>
      <c r="DL20" s="624"/>
      <c r="DM20" s="624"/>
      <c r="DN20" s="624"/>
      <c r="DO20" s="624"/>
      <c r="DP20" s="625"/>
      <c r="DQ20" s="632">
        <v>5067090</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3166503</v>
      </c>
      <c r="S21" s="624"/>
      <c r="T21" s="624"/>
      <c r="U21" s="624"/>
      <c r="V21" s="624"/>
      <c r="W21" s="624"/>
      <c r="X21" s="624"/>
      <c r="Y21" s="625"/>
      <c r="Z21" s="626">
        <v>38.200000000000003</v>
      </c>
      <c r="AA21" s="626"/>
      <c r="AB21" s="626"/>
      <c r="AC21" s="626"/>
      <c r="AD21" s="627">
        <v>2903781</v>
      </c>
      <c r="AE21" s="627"/>
      <c r="AF21" s="627"/>
      <c r="AG21" s="627"/>
      <c r="AH21" s="627"/>
      <c r="AI21" s="627"/>
      <c r="AJ21" s="627"/>
      <c r="AK21" s="627"/>
      <c r="AL21" s="628">
        <v>68.900000000000006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3814</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2903781</v>
      </c>
      <c r="S22" s="624"/>
      <c r="T22" s="624"/>
      <c r="U22" s="624"/>
      <c r="V22" s="624"/>
      <c r="W22" s="624"/>
      <c r="X22" s="624"/>
      <c r="Y22" s="625"/>
      <c r="Z22" s="626">
        <v>35</v>
      </c>
      <c r="AA22" s="626"/>
      <c r="AB22" s="626"/>
      <c r="AC22" s="626"/>
      <c r="AD22" s="627">
        <v>2903781</v>
      </c>
      <c r="AE22" s="627"/>
      <c r="AF22" s="627"/>
      <c r="AG22" s="627"/>
      <c r="AH22" s="627"/>
      <c r="AI22" s="627"/>
      <c r="AJ22" s="627"/>
      <c r="AK22" s="627"/>
      <c r="AL22" s="628">
        <v>68.900000000000006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262722</v>
      </c>
      <c r="S23" s="624"/>
      <c r="T23" s="624"/>
      <c r="U23" s="624"/>
      <c r="V23" s="624"/>
      <c r="W23" s="624"/>
      <c r="X23" s="624"/>
      <c r="Y23" s="625"/>
      <c r="Z23" s="626">
        <v>3.2</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2740930</v>
      </c>
      <c r="CS24" s="613"/>
      <c r="CT24" s="613"/>
      <c r="CU24" s="613"/>
      <c r="CV24" s="613"/>
      <c r="CW24" s="613"/>
      <c r="CX24" s="613"/>
      <c r="CY24" s="614"/>
      <c r="CZ24" s="617">
        <v>35.200000000000003</v>
      </c>
      <c r="DA24" s="618"/>
      <c r="DB24" s="618"/>
      <c r="DC24" s="634"/>
      <c r="DD24" s="657">
        <v>2311018</v>
      </c>
      <c r="DE24" s="613"/>
      <c r="DF24" s="613"/>
      <c r="DG24" s="613"/>
      <c r="DH24" s="613"/>
      <c r="DI24" s="613"/>
      <c r="DJ24" s="613"/>
      <c r="DK24" s="614"/>
      <c r="DL24" s="657">
        <v>1922200</v>
      </c>
      <c r="DM24" s="613"/>
      <c r="DN24" s="613"/>
      <c r="DO24" s="613"/>
      <c r="DP24" s="613"/>
      <c r="DQ24" s="613"/>
      <c r="DR24" s="613"/>
      <c r="DS24" s="613"/>
      <c r="DT24" s="613"/>
      <c r="DU24" s="613"/>
      <c r="DV24" s="614"/>
      <c r="DW24" s="617">
        <v>45.4</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4416463</v>
      </c>
      <c r="S25" s="624"/>
      <c r="T25" s="624"/>
      <c r="U25" s="624"/>
      <c r="V25" s="624"/>
      <c r="W25" s="624"/>
      <c r="X25" s="624"/>
      <c r="Y25" s="625"/>
      <c r="Z25" s="626">
        <v>53.3</v>
      </c>
      <c r="AA25" s="626"/>
      <c r="AB25" s="626"/>
      <c r="AC25" s="626"/>
      <c r="AD25" s="627">
        <v>4153741</v>
      </c>
      <c r="AE25" s="627"/>
      <c r="AF25" s="627"/>
      <c r="AG25" s="627"/>
      <c r="AH25" s="627"/>
      <c r="AI25" s="627"/>
      <c r="AJ25" s="627"/>
      <c r="AK25" s="627"/>
      <c r="AL25" s="628">
        <v>98.5</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1550198</v>
      </c>
      <c r="CS25" s="653"/>
      <c r="CT25" s="653"/>
      <c r="CU25" s="653"/>
      <c r="CV25" s="653"/>
      <c r="CW25" s="653"/>
      <c r="CX25" s="653"/>
      <c r="CY25" s="654"/>
      <c r="CZ25" s="628">
        <v>19.899999999999999</v>
      </c>
      <c r="DA25" s="655"/>
      <c r="DB25" s="655"/>
      <c r="DC25" s="658"/>
      <c r="DD25" s="632">
        <v>1362389</v>
      </c>
      <c r="DE25" s="653"/>
      <c r="DF25" s="653"/>
      <c r="DG25" s="653"/>
      <c r="DH25" s="653"/>
      <c r="DI25" s="653"/>
      <c r="DJ25" s="653"/>
      <c r="DK25" s="654"/>
      <c r="DL25" s="632">
        <v>1315537</v>
      </c>
      <c r="DM25" s="653"/>
      <c r="DN25" s="653"/>
      <c r="DO25" s="653"/>
      <c r="DP25" s="653"/>
      <c r="DQ25" s="653"/>
      <c r="DR25" s="653"/>
      <c r="DS25" s="653"/>
      <c r="DT25" s="653"/>
      <c r="DU25" s="653"/>
      <c r="DV25" s="654"/>
      <c r="DW25" s="628">
        <v>31.1</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v>1078</v>
      </c>
      <c r="S26" s="624"/>
      <c r="T26" s="624"/>
      <c r="U26" s="624"/>
      <c r="V26" s="624"/>
      <c r="W26" s="624"/>
      <c r="X26" s="624"/>
      <c r="Y26" s="625"/>
      <c r="Z26" s="626">
        <v>0</v>
      </c>
      <c r="AA26" s="626"/>
      <c r="AB26" s="626"/>
      <c r="AC26" s="626"/>
      <c r="AD26" s="627">
        <v>1078</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977586</v>
      </c>
      <c r="CS26" s="624"/>
      <c r="CT26" s="624"/>
      <c r="CU26" s="624"/>
      <c r="CV26" s="624"/>
      <c r="CW26" s="624"/>
      <c r="CX26" s="624"/>
      <c r="CY26" s="625"/>
      <c r="CZ26" s="628">
        <v>12.6</v>
      </c>
      <c r="DA26" s="655"/>
      <c r="DB26" s="655"/>
      <c r="DC26" s="658"/>
      <c r="DD26" s="632">
        <v>977586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31893</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909810</v>
      </c>
      <c r="BH27" s="624"/>
      <c r="BI27" s="624"/>
      <c r="BJ27" s="624"/>
      <c r="BK27" s="624"/>
      <c r="BL27" s="624"/>
      <c r="BM27" s="624"/>
      <c r="BN27" s="625"/>
      <c r="BO27" s="626">
        <v>100</v>
      </c>
      <c r="BP27" s="626"/>
      <c r="BQ27" s="626"/>
      <c r="BR27" s="626"/>
      <c r="BS27" s="627">
        <v>8414</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310968</v>
      </c>
      <c r="CS27" s="653"/>
      <c r="CT27" s="653"/>
      <c r="CU27" s="653"/>
      <c r="CV27" s="653"/>
      <c r="CW27" s="653"/>
      <c r="CX27" s="653"/>
      <c r="CY27" s="654"/>
      <c r="CZ27" s="628">
        <v>4</v>
      </c>
      <c r="DA27" s="655"/>
      <c r="DB27" s="655"/>
      <c r="DC27" s="658"/>
      <c r="DD27" s="632">
        <v>126432</v>
      </c>
      <c r="DE27" s="653"/>
      <c r="DF27" s="653"/>
      <c r="DG27" s="653"/>
      <c r="DH27" s="653"/>
      <c r="DI27" s="653"/>
      <c r="DJ27" s="653"/>
      <c r="DK27" s="654"/>
      <c r="DL27" s="632">
        <v>84466</v>
      </c>
      <c r="DM27" s="653"/>
      <c r="DN27" s="653"/>
      <c r="DO27" s="653"/>
      <c r="DP27" s="653"/>
      <c r="DQ27" s="653"/>
      <c r="DR27" s="653"/>
      <c r="DS27" s="653"/>
      <c r="DT27" s="653"/>
      <c r="DU27" s="653"/>
      <c r="DV27" s="654"/>
      <c r="DW27" s="628">
        <v>2</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619912</v>
      </c>
      <c r="S28" s="624"/>
      <c r="T28" s="624"/>
      <c r="U28" s="624"/>
      <c r="V28" s="624"/>
      <c r="W28" s="624"/>
      <c r="X28" s="624"/>
      <c r="Y28" s="625"/>
      <c r="Z28" s="626">
        <v>7.5</v>
      </c>
      <c r="AA28" s="626"/>
      <c r="AB28" s="626"/>
      <c r="AC28" s="626"/>
      <c r="AD28" s="627">
        <v>2361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879764</v>
      </c>
      <c r="CS28" s="624"/>
      <c r="CT28" s="624"/>
      <c r="CU28" s="624"/>
      <c r="CV28" s="624"/>
      <c r="CW28" s="624"/>
      <c r="CX28" s="624"/>
      <c r="CY28" s="625"/>
      <c r="CZ28" s="628">
        <v>11.3</v>
      </c>
      <c r="DA28" s="655"/>
      <c r="DB28" s="655"/>
      <c r="DC28" s="658"/>
      <c r="DD28" s="632">
        <v>822197</v>
      </c>
      <c r="DE28" s="624"/>
      <c r="DF28" s="624"/>
      <c r="DG28" s="624"/>
      <c r="DH28" s="624"/>
      <c r="DI28" s="624"/>
      <c r="DJ28" s="624"/>
      <c r="DK28" s="625"/>
      <c r="DL28" s="632">
        <v>522197</v>
      </c>
      <c r="DM28" s="624"/>
      <c r="DN28" s="624"/>
      <c r="DO28" s="624"/>
      <c r="DP28" s="624"/>
      <c r="DQ28" s="624"/>
      <c r="DR28" s="624"/>
      <c r="DS28" s="624"/>
      <c r="DT28" s="624"/>
      <c r="DU28" s="624"/>
      <c r="DV28" s="625"/>
      <c r="DW28" s="628">
        <v>12.3</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17670</v>
      </c>
      <c r="S29" s="624"/>
      <c r="T29" s="624"/>
      <c r="U29" s="624"/>
      <c r="V29" s="624"/>
      <c r="W29" s="624"/>
      <c r="X29" s="624"/>
      <c r="Y29" s="625"/>
      <c r="Z29" s="626">
        <v>0.2</v>
      </c>
      <c r="AA29" s="626"/>
      <c r="AB29" s="626"/>
      <c r="AC29" s="626"/>
      <c r="AD29" s="627">
        <v>10</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879764</v>
      </c>
      <c r="CS29" s="653"/>
      <c r="CT29" s="653"/>
      <c r="CU29" s="653"/>
      <c r="CV29" s="653"/>
      <c r="CW29" s="653"/>
      <c r="CX29" s="653"/>
      <c r="CY29" s="654"/>
      <c r="CZ29" s="628">
        <v>11.3</v>
      </c>
      <c r="DA29" s="655"/>
      <c r="DB29" s="655"/>
      <c r="DC29" s="658"/>
      <c r="DD29" s="632">
        <v>822197</v>
      </c>
      <c r="DE29" s="653"/>
      <c r="DF29" s="653"/>
      <c r="DG29" s="653"/>
      <c r="DH29" s="653"/>
      <c r="DI29" s="653"/>
      <c r="DJ29" s="653"/>
      <c r="DK29" s="654"/>
      <c r="DL29" s="632">
        <v>522197</v>
      </c>
      <c r="DM29" s="653"/>
      <c r="DN29" s="653"/>
      <c r="DO29" s="653"/>
      <c r="DP29" s="653"/>
      <c r="DQ29" s="653"/>
      <c r="DR29" s="653"/>
      <c r="DS29" s="653"/>
      <c r="DT29" s="653"/>
      <c r="DU29" s="653"/>
      <c r="DV29" s="654"/>
      <c r="DW29" s="628">
        <v>12.3</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688913</v>
      </c>
      <c r="S30" s="624"/>
      <c r="T30" s="624"/>
      <c r="U30" s="624"/>
      <c r="V30" s="624"/>
      <c r="W30" s="624"/>
      <c r="X30" s="624"/>
      <c r="Y30" s="625"/>
      <c r="Z30" s="626">
        <v>8.3000000000000007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868550</v>
      </c>
      <c r="CS30" s="624"/>
      <c r="CT30" s="624"/>
      <c r="CU30" s="624"/>
      <c r="CV30" s="624"/>
      <c r="CW30" s="624"/>
      <c r="CX30" s="624"/>
      <c r="CY30" s="625"/>
      <c r="CZ30" s="628">
        <v>11.2</v>
      </c>
      <c r="DA30" s="655"/>
      <c r="DB30" s="655"/>
      <c r="DC30" s="658"/>
      <c r="DD30" s="632">
        <v>811205</v>
      </c>
      <c r="DE30" s="624"/>
      <c r="DF30" s="624"/>
      <c r="DG30" s="624"/>
      <c r="DH30" s="624"/>
      <c r="DI30" s="624"/>
      <c r="DJ30" s="624"/>
      <c r="DK30" s="625"/>
      <c r="DL30" s="632">
        <v>515029</v>
      </c>
      <c r="DM30" s="624"/>
      <c r="DN30" s="624"/>
      <c r="DO30" s="624"/>
      <c r="DP30" s="624"/>
      <c r="DQ30" s="624"/>
      <c r="DR30" s="624"/>
      <c r="DS30" s="624"/>
      <c r="DT30" s="624"/>
      <c r="DU30" s="624"/>
      <c r="DV30" s="625"/>
      <c r="DW30" s="628">
        <v>12.2</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v>12712</v>
      </c>
      <c r="S31" s="624"/>
      <c r="T31" s="624"/>
      <c r="U31" s="624"/>
      <c r="V31" s="624"/>
      <c r="W31" s="624"/>
      <c r="X31" s="624"/>
      <c r="Y31" s="625"/>
      <c r="Z31" s="626">
        <v>0.2</v>
      </c>
      <c r="AA31" s="626"/>
      <c r="AB31" s="626"/>
      <c r="AC31" s="626"/>
      <c r="AD31" s="627">
        <v>12712</v>
      </c>
      <c r="AE31" s="627"/>
      <c r="AF31" s="627"/>
      <c r="AG31" s="627"/>
      <c r="AH31" s="627"/>
      <c r="AI31" s="627"/>
      <c r="AJ31" s="627"/>
      <c r="AK31" s="627"/>
      <c r="AL31" s="628">
        <v>0.3</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99.9</v>
      </c>
      <c r="BH31" s="667"/>
      <c r="BI31" s="667"/>
      <c r="BJ31" s="667"/>
      <c r="BK31" s="667"/>
      <c r="BL31" s="667"/>
      <c r="BM31" s="618">
        <v>99.7</v>
      </c>
      <c r="BN31" s="667"/>
      <c r="BO31" s="667"/>
      <c r="BP31" s="667"/>
      <c r="BQ31" s="668"/>
      <c r="BR31" s="670">
        <v>99.9</v>
      </c>
      <c r="BS31" s="667"/>
      <c r="BT31" s="667"/>
      <c r="BU31" s="667"/>
      <c r="BV31" s="667"/>
      <c r="BW31" s="667"/>
      <c r="BX31" s="618">
        <v>99.7</v>
      </c>
      <c r="BY31" s="667"/>
      <c r="BZ31" s="667"/>
      <c r="CA31" s="667"/>
      <c r="CB31" s="668"/>
      <c r="CD31" s="663"/>
      <c r="CE31" s="664"/>
      <c r="CF31" s="620" t="s">
        <v>301</v>
      </c>
      <c r="CG31" s="621"/>
      <c r="CH31" s="621"/>
      <c r="CI31" s="621"/>
      <c r="CJ31" s="621"/>
      <c r="CK31" s="621"/>
      <c r="CL31" s="621"/>
      <c r="CM31" s="621"/>
      <c r="CN31" s="621"/>
      <c r="CO31" s="621"/>
      <c r="CP31" s="621"/>
      <c r="CQ31" s="622"/>
      <c r="CR31" s="623">
        <v>11214</v>
      </c>
      <c r="CS31" s="653"/>
      <c r="CT31" s="653"/>
      <c r="CU31" s="653"/>
      <c r="CV31" s="653"/>
      <c r="CW31" s="653"/>
      <c r="CX31" s="653"/>
      <c r="CY31" s="654"/>
      <c r="CZ31" s="628">
        <v>0.1</v>
      </c>
      <c r="DA31" s="655"/>
      <c r="DB31" s="655"/>
      <c r="DC31" s="658"/>
      <c r="DD31" s="632">
        <v>10992</v>
      </c>
      <c r="DE31" s="653"/>
      <c r="DF31" s="653"/>
      <c r="DG31" s="653"/>
      <c r="DH31" s="653"/>
      <c r="DI31" s="653"/>
      <c r="DJ31" s="653"/>
      <c r="DK31" s="654"/>
      <c r="DL31" s="632">
        <v>7168</v>
      </c>
      <c r="DM31" s="653"/>
      <c r="DN31" s="653"/>
      <c r="DO31" s="653"/>
      <c r="DP31" s="653"/>
      <c r="DQ31" s="653"/>
      <c r="DR31" s="653"/>
      <c r="DS31" s="653"/>
      <c r="DT31" s="653"/>
      <c r="DU31" s="653"/>
      <c r="DV31" s="654"/>
      <c r="DW31" s="628">
        <v>0.2</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316993</v>
      </c>
      <c r="S32" s="624"/>
      <c r="T32" s="624"/>
      <c r="U32" s="624"/>
      <c r="V32" s="624"/>
      <c r="W32" s="624"/>
      <c r="X32" s="624"/>
      <c r="Y32" s="625"/>
      <c r="Z32" s="626">
        <v>3.8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99.7</v>
      </c>
      <c r="BH32" s="653"/>
      <c r="BI32" s="653"/>
      <c r="BJ32" s="653"/>
      <c r="BK32" s="653"/>
      <c r="BL32" s="653"/>
      <c r="BM32" s="629">
        <v>99.4</v>
      </c>
      <c r="BN32" s="653"/>
      <c r="BO32" s="653"/>
      <c r="BP32" s="653"/>
      <c r="BQ32" s="669"/>
      <c r="BR32" s="680">
        <v>99.9</v>
      </c>
      <c r="BS32" s="653"/>
      <c r="BT32" s="653"/>
      <c r="BU32" s="653"/>
      <c r="BV32" s="653"/>
      <c r="BW32" s="653"/>
      <c r="BX32" s="629">
        <v>99.6</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72839</v>
      </c>
      <c r="S33" s="624"/>
      <c r="T33" s="624"/>
      <c r="U33" s="624"/>
      <c r="V33" s="624"/>
      <c r="W33" s="624"/>
      <c r="X33" s="624"/>
      <c r="Y33" s="625"/>
      <c r="Z33" s="626">
        <v>0.9</v>
      </c>
      <c r="AA33" s="626"/>
      <c r="AB33" s="626"/>
      <c r="AC33" s="626"/>
      <c r="AD33" s="627">
        <v>47423</v>
      </c>
      <c r="AE33" s="627"/>
      <c r="AF33" s="627"/>
      <c r="AG33" s="627"/>
      <c r="AH33" s="627"/>
      <c r="AI33" s="627"/>
      <c r="AJ33" s="627"/>
      <c r="AK33" s="627"/>
      <c r="AL33" s="628">
        <v>1.1000000000000001</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100</v>
      </c>
      <c r="BH33" s="682"/>
      <c r="BI33" s="682"/>
      <c r="BJ33" s="682"/>
      <c r="BK33" s="682"/>
      <c r="BL33" s="682"/>
      <c r="BM33" s="683">
        <v>99.9</v>
      </c>
      <c r="BN33" s="682"/>
      <c r="BO33" s="682"/>
      <c r="BP33" s="682"/>
      <c r="BQ33" s="684"/>
      <c r="BR33" s="681">
        <v>99.9</v>
      </c>
      <c r="BS33" s="682"/>
      <c r="BT33" s="682"/>
      <c r="BU33" s="682"/>
      <c r="BV33" s="682"/>
      <c r="BW33" s="682"/>
      <c r="BX33" s="683">
        <v>99.8</v>
      </c>
      <c r="BY33" s="682"/>
      <c r="BZ33" s="682"/>
      <c r="CA33" s="682"/>
      <c r="CB33" s="684"/>
      <c r="CD33" s="620" t="s">
        <v>308</v>
      </c>
      <c r="CE33" s="621"/>
      <c r="CF33" s="621"/>
      <c r="CG33" s="621"/>
      <c r="CH33" s="621"/>
      <c r="CI33" s="621"/>
      <c r="CJ33" s="621"/>
      <c r="CK33" s="621"/>
      <c r="CL33" s="621"/>
      <c r="CM33" s="621"/>
      <c r="CN33" s="621"/>
      <c r="CO33" s="621"/>
      <c r="CP33" s="621"/>
      <c r="CQ33" s="622"/>
      <c r="CR33" s="623">
        <v>4128403</v>
      </c>
      <c r="CS33" s="653"/>
      <c r="CT33" s="653"/>
      <c r="CU33" s="653"/>
      <c r="CV33" s="653"/>
      <c r="CW33" s="653"/>
      <c r="CX33" s="653"/>
      <c r="CY33" s="654"/>
      <c r="CZ33" s="628">
        <v>53</v>
      </c>
      <c r="DA33" s="655"/>
      <c r="DB33" s="655"/>
      <c r="DC33" s="658"/>
      <c r="DD33" s="632">
        <v>2445271</v>
      </c>
      <c r="DE33" s="653"/>
      <c r="DF33" s="653"/>
      <c r="DG33" s="653"/>
      <c r="DH33" s="653"/>
      <c r="DI33" s="653"/>
      <c r="DJ33" s="653"/>
      <c r="DK33" s="654"/>
      <c r="DL33" s="632">
        <v>1534028</v>
      </c>
      <c r="DM33" s="653"/>
      <c r="DN33" s="653"/>
      <c r="DO33" s="653"/>
      <c r="DP33" s="653"/>
      <c r="DQ33" s="653"/>
      <c r="DR33" s="653"/>
      <c r="DS33" s="653"/>
      <c r="DT33" s="653"/>
      <c r="DU33" s="653"/>
      <c r="DV33" s="654"/>
      <c r="DW33" s="628">
        <v>36.200000000000003</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108713</v>
      </c>
      <c r="S34" s="624"/>
      <c r="T34" s="624"/>
      <c r="U34" s="624"/>
      <c r="V34" s="624"/>
      <c r="W34" s="624"/>
      <c r="X34" s="624"/>
      <c r="Y34" s="625"/>
      <c r="Z34" s="626">
        <v>1.3</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1714536</v>
      </c>
      <c r="CS34" s="624"/>
      <c r="CT34" s="624"/>
      <c r="CU34" s="624"/>
      <c r="CV34" s="624"/>
      <c r="CW34" s="624"/>
      <c r="CX34" s="624"/>
      <c r="CY34" s="625"/>
      <c r="CZ34" s="628">
        <v>22</v>
      </c>
      <c r="DA34" s="655"/>
      <c r="DB34" s="655"/>
      <c r="DC34" s="658"/>
      <c r="DD34" s="632">
        <v>555452</v>
      </c>
      <c r="DE34" s="624"/>
      <c r="DF34" s="624"/>
      <c r="DG34" s="624"/>
      <c r="DH34" s="624"/>
      <c r="DI34" s="624"/>
      <c r="DJ34" s="624"/>
      <c r="DK34" s="625"/>
      <c r="DL34" s="632">
        <v>388816</v>
      </c>
      <c r="DM34" s="624"/>
      <c r="DN34" s="624"/>
      <c r="DO34" s="624"/>
      <c r="DP34" s="624"/>
      <c r="DQ34" s="624"/>
      <c r="DR34" s="624"/>
      <c r="DS34" s="624"/>
      <c r="DT34" s="624"/>
      <c r="DU34" s="624"/>
      <c r="DV34" s="625"/>
      <c r="DW34" s="628">
        <v>9.1999999999999993</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589924</v>
      </c>
      <c r="S35" s="624"/>
      <c r="T35" s="624"/>
      <c r="U35" s="624"/>
      <c r="V35" s="624"/>
      <c r="W35" s="624"/>
      <c r="X35" s="624"/>
      <c r="Y35" s="625"/>
      <c r="Z35" s="626">
        <v>7.1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196084</v>
      </c>
      <c r="CS35" s="653"/>
      <c r="CT35" s="653"/>
      <c r="CU35" s="653"/>
      <c r="CV35" s="653"/>
      <c r="CW35" s="653"/>
      <c r="CX35" s="653"/>
      <c r="CY35" s="654"/>
      <c r="CZ35" s="628">
        <v>2.5</v>
      </c>
      <c r="DA35" s="655"/>
      <c r="DB35" s="655"/>
      <c r="DC35" s="658"/>
      <c r="DD35" s="632">
        <v>190149</v>
      </c>
      <c r="DE35" s="653"/>
      <c r="DF35" s="653"/>
      <c r="DG35" s="653"/>
      <c r="DH35" s="653"/>
      <c r="DI35" s="653"/>
      <c r="DJ35" s="653"/>
      <c r="DK35" s="654"/>
      <c r="DL35" s="632">
        <v>152119</v>
      </c>
      <c r="DM35" s="653"/>
      <c r="DN35" s="653"/>
      <c r="DO35" s="653"/>
      <c r="DP35" s="653"/>
      <c r="DQ35" s="653"/>
      <c r="DR35" s="653"/>
      <c r="DS35" s="653"/>
      <c r="DT35" s="653"/>
      <c r="DU35" s="653"/>
      <c r="DV35" s="654"/>
      <c r="DW35" s="628">
        <v>3.6</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606464</v>
      </c>
      <c r="S36" s="624"/>
      <c r="T36" s="624"/>
      <c r="U36" s="624"/>
      <c r="V36" s="624"/>
      <c r="W36" s="624"/>
      <c r="X36" s="624"/>
      <c r="Y36" s="625"/>
      <c r="Z36" s="626">
        <v>7.3</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711999</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411</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1118536</v>
      </c>
      <c r="CS36" s="624"/>
      <c r="CT36" s="624"/>
      <c r="CU36" s="624"/>
      <c r="CV36" s="624"/>
      <c r="CW36" s="624"/>
      <c r="CX36" s="624"/>
      <c r="CY36" s="625"/>
      <c r="CZ36" s="628">
        <v>14.4</v>
      </c>
      <c r="DA36" s="655"/>
      <c r="DB36" s="655"/>
      <c r="DC36" s="658"/>
      <c r="DD36" s="632">
        <v>952268</v>
      </c>
      <c r="DE36" s="624"/>
      <c r="DF36" s="624"/>
      <c r="DG36" s="624"/>
      <c r="DH36" s="624"/>
      <c r="DI36" s="624"/>
      <c r="DJ36" s="624"/>
      <c r="DK36" s="625"/>
      <c r="DL36" s="632">
        <v>730995</v>
      </c>
      <c r="DM36" s="624"/>
      <c r="DN36" s="624"/>
      <c r="DO36" s="624"/>
      <c r="DP36" s="624"/>
      <c r="DQ36" s="624"/>
      <c r="DR36" s="624"/>
      <c r="DS36" s="624"/>
      <c r="DT36" s="624"/>
      <c r="DU36" s="624"/>
      <c r="DV36" s="625"/>
      <c r="DW36" s="628">
        <v>17.3</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447011</v>
      </c>
      <c r="S37" s="624"/>
      <c r="T37" s="624"/>
      <c r="U37" s="624"/>
      <c r="V37" s="624"/>
      <c r="W37" s="624"/>
      <c r="X37" s="624"/>
      <c r="Y37" s="625"/>
      <c r="Z37" s="626">
        <v>5.4</v>
      </c>
      <c r="AA37" s="626"/>
      <c r="AB37" s="626"/>
      <c r="AC37" s="626"/>
      <c r="AD37" s="627">
        <v>18</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245851</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-15396</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210174</v>
      </c>
      <c r="CS37" s="653"/>
      <c r="CT37" s="653"/>
      <c r="CU37" s="653"/>
      <c r="CV37" s="653"/>
      <c r="CW37" s="653"/>
      <c r="CX37" s="653"/>
      <c r="CY37" s="654"/>
      <c r="CZ37" s="628">
        <v>2.7</v>
      </c>
      <c r="DA37" s="655"/>
      <c r="DB37" s="655"/>
      <c r="DC37" s="658"/>
      <c r="DD37" s="632">
        <v>210170</v>
      </c>
      <c r="DE37" s="653"/>
      <c r="DF37" s="653"/>
      <c r="DG37" s="653"/>
      <c r="DH37" s="653"/>
      <c r="DI37" s="653"/>
      <c r="DJ37" s="653"/>
      <c r="DK37" s="654"/>
      <c r="DL37" s="632">
        <v>210170</v>
      </c>
      <c r="DM37" s="653"/>
      <c r="DN37" s="653"/>
      <c r="DO37" s="653"/>
      <c r="DP37" s="653"/>
      <c r="DQ37" s="653"/>
      <c r="DR37" s="653"/>
      <c r="DS37" s="653"/>
      <c r="DT37" s="653"/>
      <c r="DU37" s="653"/>
      <c r="DV37" s="654"/>
      <c r="DW37" s="628">
        <v>5</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354259</v>
      </c>
      <c r="S38" s="624"/>
      <c r="T38" s="624"/>
      <c r="U38" s="624"/>
      <c r="V38" s="624"/>
      <c r="W38" s="624"/>
      <c r="X38" s="624"/>
      <c r="Y38" s="625"/>
      <c r="Z38" s="626">
        <v>4.3</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193494</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698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466148</v>
      </c>
      <c r="CS38" s="624"/>
      <c r="CT38" s="624"/>
      <c r="CU38" s="624"/>
      <c r="CV38" s="624"/>
      <c r="CW38" s="624"/>
      <c r="CX38" s="624"/>
      <c r="CY38" s="625"/>
      <c r="CZ38" s="628">
        <v>6</v>
      </c>
      <c r="DA38" s="655"/>
      <c r="DB38" s="655"/>
      <c r="DC38" s="658"/>
      <c r="DD38" s="632">
        <v>423677</v>
      </c>
      <c r="DE38" s="624"/>
      <c r="DF38" s="624"/>
      <c r="DG38" s="624"/>
      <c r="DH38" s="624"/>
      <c r="DI38" s="624"/>
      <c r="DJ38" s="624"/>
      <c r="DK38" s="625"/>
      <c r="DL38" s="632">
        <v>262098</v>
      </c>
      <c r="DM38" s="624"/>
      <c r="DN38" s="624"/>
      <c r="DO38" s="624"/>
      <c r="DP38" s="624"/>
      <c r="DQ38" s="624"/>
      <c r="DR38" s="624"/>
      <c r="DS38" s="624"/>
      <c r="DT38" s="624"/>
      <c r="DU38" s="624"/>
      <c r="DV38" s="625"/>
      <c r="DW38" s="628">
        <v>6.2</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v>108172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1365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556061</v>
      </c>
      <c r="CS39" s="653"/>
      <c r="CT39" s="653"/>
      <c r="CU39" s="653"/>
      <c r="CV39" s="653"/>
      <c r="CW39" s="653"/>
      <c r="CX39" s="653"/>
      <c r="CY39" s="654"/>
      <c r="CZ39" s="628">
        <v>7.1</v>
      </c>
      <c r="DA39" s="655"/>
      <c r="DB39" s="655"/>
      <c r="DC39" s="658"/>
      <c r="DD39" s="632">
        <v>323725</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18359</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146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77038</v>
      </c>
      <c r="CS40" s="624"/>
      <c r="CT40" s="624"/>
      <c r="CU40" s="624"/>
      <c r="CV40" s="624"/>
      <c r="CW40" s="624"/>
      <c r="CX40" s="624"/>
      <c r="CY40" s="625"/>
      <c r="CZ40" s="628">
        <v>1</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8284844</v>
      </c>
      <c r="S41" s="699"/>
      <c r="T41" s="699"/>
      <c r="U41" s="699"/>
      <c r="V41" s="699"/>
      <c r="W41" s="699"/>
      <c r="X41" s="699"/>
      <c r="Y41" s="700"/>
      <c r="Z41" s="701">
        <v>100</v>
      </c>
      <c r="AA41" s="701"/>
      <c r="AB41" s="701"/>
      <c r="AC41" s="701"/>
      <c r="AD41" s="702">
        <v>4217343</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62126</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102356</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279</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913237</v>
      </c>
      <c r="CS42" s="653"/>
      <c r="CT42" s="653"/>
      <c r="CU42" s="653"/>
      <c r="CV42" s="653"/>
      <c r="CW42" s="653"/>
      <c r="CX42" s="653"/>
      <c r="CY42" s="654"/>
      <c r="CZ42" s="628">
        <v>11.7</v>
      </c>
      <c r="DA42" s="655"/>
      <c r="DB42" s="655"/>
      <c r="DC42" s="658"/>
      <c r="DD42" s="632">
        <v>310801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8977</v>
      </c>
      <c r="CS43" s="653"/>
      <c r="CT43" s="653"/>
      <c r="CU43" s="653"/>
      <c r="CV43" s="653"/>
      <c r="CW43" s="653"/>
      <c r="CX43" s="653"/>
      <c r="CY43" s="654"/>
      <c r="CZ43" s="628">
        <v>0.1</v>
      </c>
      <c r="DA43" s="655"/>
      <c r="DB43" s="655"/>
      <c r="DC43" s="658"/>
      <c r="DD43" s="632">
        <v>6081</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913237</v>
      </c>
      <c r="CS44" s="624"/>
      <c r="CT44" s="624"/>
      <c r="CU44" s="624"/>
      <c r="CV44" s="624"/>
      <c r="CW44" s="624"/>
      <c r="CX44" s="624"/>
      <c r="CY44" s="625"/>
      <c r="CZ44" s="628">
        <v>11.7</v>
      </c>
      <c r="DA44" s="629"/>
      <c r="DB44" s="629"/>
      <c r="DC44" s="635"/>
      <c r="DD44" s="632">
        <v>310801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309881</v>
      </c>
      <c r="CS45" s="653"/>
      <c r="CT45" s="653"/>
      <c r="CU45" s="653"/>
      <c r="CV45" s="653"/>
      <c r="CW45" s="653"/>
      <c r="CX45" s="653"/>
      <c r="CY45" s="654"/>
      <c r="CZ45" s="628">
        <v>4</v>
      </c>
      <c r="DA45" s="655"/>
      <c r="DB45" s="655"/>
      <c r="DC45" s="658"/>
      <c r="DD45" s="632">
        <v>24392</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544697</v>
      </c>
      <c r="CS46" s="624"/>
      <c r="CT46" s="624"/>
      <c r="CU46" s="624"/>
      <c r="CV46" s="624"/>
      <c r="CW46" s="624"/>
      <c r="CX46" s="624"/>
      <c r="CY46" s="625"/>
      <c r="CZ46" s="628">
        <v>7</v>
      </c>
      <c r="DA46" s="629"/>
      <c r="DB46" s="629"/>
      <c r="DC46" s="635"/>
      <c r="DD46" s="632">
        <v>282627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53"/>
      <c r="CT47" s="653"/>
      <c r="CU47" s="653"/>
      <c r="CV47" s="653"/>
      <c r="CW47" s="653"/>
      <c r="CX47" s="653"/>
      <c r="CY47" s="654"/>
      <c r="CZ47" s="628" t="s">
        <v>122</v>
      </c>
      <c r="DA47" s="655"/>
      <c r="DB47" s="655"/>
      <c r="DC47" s="658"/>
      <c r="DD47" s="632" t="s">
        <v>122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7782570</v>
      </c>
      <c r="CS49" s="682"/>
      <c r="CT49" s="682"/>
      <c r="CU49" s="682"/>
      <c r="CV49" s="682"/>
      <c r="CW49" s="682"/>
      <c r="CX49" s="682"/>
      <c r="CY49" s="711"/>
      <c r="CZ49" s="703">
        <v>100</v>
      </c>
      <c r="DA49" s="712"/>
      <c r="DB49" s="712"/>
      <c r="DC49" s="713"/>
      <c r="DD49" s="714">
        <v>5067090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oD/HyUTH1T8Uubq/HLPeAIAp2PNNYmRQoH2qdAibOamZWa/jtrhIlRNgHTBK6/EJCxAxtPtISlr3Sj2ZL7Vvg==" saltValue="q4YNcn+LJHJTW0x/JJp7x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A13" sqref="AA13:AE1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8285</v>
      </c>
      <c r="R7" s="753"/>
      <c r="S7" s="753"/>
      <c r="T7" s="753"/>
      <c r="U7" s="753"/>
      <c r="V7" s="753">
        <v>7783</v>
      </c>
      <c r="W7" s="753"/>
      <c r="X7" s="753"/>
      <c r="Y7" s="753"/>
      <c r="Z7" s="753"/>
      <c r="AA7" s="753">
        <v>502</v>
      </c>
      <c r="AB7" s="753"/>
      <c r="AC7" s="753"/>
      <c r="AD7" s="753"/>
      <c r="AE7" s="754"/>
      <c r="AF7" s="755">
        <v>487</v>
      </c>
      <c r="AG7" s="756"/>
      <c r="AH7" s="756"/>
      <c r="AI7" s="756"/>
      <c r="AJ7" s="757"/>
      <c r="AK7" s="758" t="s">
        <v>551</v>
      </c>
      <c r="AL7" s="759"/>
      <c r="AM7" s="759"/>
      <c r="AN7" s="759"/>
      <c r="AO7" s="759"/>
      <c r="AP7" s="759">
        <v>5922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f>Q7</f>
        <v>8285</v>
      </c>
      <c r="R23" s="793"/>
      <c r="S23" s="793"/>
      <c r="T23" s="793"/>
      <c r="U23" s="793"/>
      <c r="V23" s="794">
        <f>V7</f>
        <v>7783</v>
      </c>
      <c r="W23" s="795"/>
      <c r="X23" s="795"/>
      <c r="Y23" s="795"/>
      <c r="Z23" s="796"/>
      <c r="AA23" s="794">
        <f>AA7</f>
        <v>502</v>
      </c>
      <c r="AB23" s="795"/>
      <c r="AC23" s="795"/>
      <c r="AD23" s="795"/>
      <c r="AE23" s="797"/>
      <c r="AF23" s="798">
        <v>487</v>
      </c>
      <c r="AG23" s="793"/>
      <c r="AH23" s="793"/>
      <c r="AI23" s="793"/>
      <c r="AJ23" s="799"/>
      <c r="AK23" s="800"/>
      <c r="AL23" s="801"/>
      <c r="AM23" s="801"/>
      <c r="AN23" s="801"/>
      <c r="AO23" s="801"/>
      <c r="AP23" s="793">
        <f>AP7</f>
        <v>5922</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3">
        <v>684</v>
      </c>
      <c r="R28" s="824"/>
      <c r="S28" s="824"/>
      <c r="T28" s="824"/>
      <c r="U28" s="824"/>
      <c r="V28" s="824">
        <v>684</v>
      </c>
      <c r="W28" s="824"/>
      <c r="X28" s="824"/>
      <c r="Y28" s="824"/>
      <c r="Z28" s="824"/>
      <c r="AA28" s="824">
        <v>0</v>
      </c>
      <c r="AB28" s="824"/>
      <c r="AC28" s="824"/>
      <c r="AD28" s="824"/>
      <c r="AE28" s="825"/>
      <c r="AF28" s="826">
        <v>0</v>
      </c>
      <c r="AG28" s="824"/>
      <c r="AH28" s="824"/>
      <c r="AI28" s="824"/>
      <c r="AJ28" s="827"/>
      <c r="AK28" s="828">
        <v>62</v>
      </c>
      <c r="AL28" s="829"/>
      <c r="AM28" s="829"/>
      <c r="AN28" s="829"/>
      <c r="AO28" s="829"/>
      <c r="AP28" s="829" t="s">
        <v>551</v>
      </c>
      <c r="AQ28" s="829"/>
      <c r="AR28" s="829"/>
      <c r="AS28" s="829"/>
      <c r="AT28" s="829"/>
      <c r="AU28" s="829" t="s">
        <v>488</v>
      </c>
      <c r="AV28" s="829"/>
      <c r="AW28" s="829"/>
      <c r="AX28" s="829"/>
      <c r="AY28" s="829"/>
      <c r="AZ28" s="830" t="s">
        <v>488</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556</v>
      </c>
      <c r="R29" s="784"/>
      <c r="S29" s="784"/>
      <c r="T29" s="784"/>
      <c r="U29" s="784"/>
      <c r="V29" s="784">
        <v>545</v>
      </c>
      <c r="W29" s="784"/>
      <c r="X29" s="784"/>
      <c r="Y29" s="784"/>
      <c r="Z29" s="784"/>
      <c r="AA29" s="784">
        <v>11</v>
      </c>
      <c r="AB29" s="784"/>
      <c r="AC29" s="784"/>
      <c r="AD29" s="784"/>
      <c r="AE29" s="785"/>
      <c r="AF29" s="786">
        <v>11</v>
      </c>
      <c r="AG29" s="787"/>
      <c r="AH29" s="787"/>
      <c r="AI29" s="787"/>
      <c r="AJ29" s="788"/>
      <c r="AK29" s="835">
        <v>80</v>
      </c>
      <c r="AL29" s="831"/>
      <c r="AM29" s="831"/>
      <c r="AN29" s="831"/>
      <c r="AO29" s="831"/>
      <c r="AP29" s="831" t="s">
        <v>551</v>
      </c>
      <c r="AQ29" s="831"/>
      <c r="AR29" s="831"/>
      <c r="AS29" s="831"/>
      <c r="AT29" s="831"/>
      <c r="AU29" s="831" t="s">
        <v>488</v>
      </c>
      <c r="AV29" s="831"/>
      <c r="AW29" s="831"/>
      <c r="AX29" s="831"/>
      <c r="AY29" s="831"/>
      <c r="AZ29" s="832" t="s">
        <v>488</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99</v>
      </c>
      <c r="R30" s="784"/>
      <c r="S30" s="784"/>
      <c r="T30" s="784"/>
      <c r="U30" s="784"/>
      <c r="V30" s="784">
        <v>99</v>
      </c>
      <c r="W30" s="784"/>
      <c r="X30" s="784"/>
      <c r="Y30" s="784"/>
      <c r="Z30" s="784"/>
      <c r="AA30" s="784">
        <v>0</v>
      </c>
      <c r="AB30" s="784"/>
      <c r="AC30" s="784"/>
      <c r="AD30" s="784"/>
      <c r="AE30" s="785"/>
      <c r="AF30" s="786">
        <v>0</v>
      </c>
      <c r="AG30" s="787"/>
      <c r="AH30" s="787"/>
      <c r="AI30" s="787"/>
      <c r="AJ30" s="788"/>
      <c r="AK30" s="835">
        <v>23</v>
      </c>
      <c r="AL30" s="831"/>
      <c r="AM30" s="831"/>
      <c r="AN30" s="831"/>
      <c r="AO30" s="831"/>
      <c r="AP30" s="831" t="s">
        <v>551</v>
      </c>
      <c r="AQ30" s="831"/>
      <c r="AR30" s="831"/>
      <c r="AS30" s="831"/>
      <c r="AT30" s="831"/>
      <c r="AU30" s="831" t="s">
        <v>488</v>
      </c>
      <c r="AV30" s="831"/>
      <c r="AW30" s="831"/>
      <c r="AX30" s="831"/>
      <c r="AY30" s="831"/>
      <c r="AZ30" s="832" t="s">
        <v>488</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630</v>
      </c>
      <c r="R31" s="784"/>
      <c r="S31" s="784"/>
      <c r="T31" s="784"/>
      <c r="U31" s="784"/>
      <c r="V31" s="784">
        <v>619</v>
      </c>
      <c r="W31" s="784"/>
      <c r="X31" s="784"/>
      <c r="Y31" s="784"/>
      <c r="Z31" s="784"/>
      <c r="AA31" s="784">
        <v>11</v>
      </c>
      <c r="AB31" s="784"/>
      <c r="AC31" s="784"/>
      <c r="AD31" s="784"/>
      <c r="AE31" s="785"/>
      <c r="AF31" s="786">
        <v>350</v>
      </c>
      <c r="AG31" s="787"/>
      <c r="AH31" s="787"/>
      <c r="AI31" s="787"/>
      <c r="AJ31" s="788"/>
      <c r="AK31" s="835">
        <v>246</v>
      </c>
      <c r="AL31" s="831"/>
      <c r="AM31" s="831"/>
      <c r="AN31" s="831"/>
      <c r="AO31" s="831"/>
      <c r="AP31" s="831" t="s">
        <v>488</v>
      </c>
      <c r="AQ31" s="831"/>
      <c r="AR31" s="831"/>
      <c r="AS31" s="831"/>
      <c r="AT31" s="831"/>
      <c r="AU31" s="831" t="s">
        <v>488</v>
      </c>
      <c r="AV31" s="831"/>
      <c r="AW31" s="831"/>
      <c r="AX31" s="831"/>
      <c r="AY31" s="831"/>
      <c r="AZ31" s="832" t="s">
        <v>488</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225</v>
      </c>
      <c r="R32" s="784"/>
      <c r="S32" s="784"/>
      <c r="T32" s="784"/>
      <c r="U32" s="784"/>
      <c r="V32" s="784">
        <v>220</v>
      </c>
      <c r="W32" s="784"/>
      <c r="X32" s="784"/>
      <c r="Y32" s="784"/>
      <c r="Z32" s="784"/>
      <c r="AA32" s="784">
        <v>5</v>
      </c>
      <c r="AB32" s="784"/>
      <c r="AC32" s="784"/>
      <c r="AD32" s="784"/>
      <c r="AE32" s="785"/>
      <c r="AF32" s="786">
        <v>5</v>
      </c>
      <c r="AG32" s="787"/>
      <c r="AH32" s="787"/>
      <c r="AI32" s="787"/>
      <c r="AJ32" s="788"/>
      <c r="AK32" s="835">
        <v>108</v>
      </c>
      <c r="AL32" s="831"/>
      <c r="AM32" s="831"/>
      <c r="AN32" s="831"/>
      <c r="AO32" s="831"/>
      <c r="AP32" s="831" t="s">
        <v>551</v>
      </c>
      <c r="AQ32" s="831"/>
      <c r="AR32" s="831"/>
      <c r="AS32" s="831"/>
      <c r="AT32" s="831"/>
      <c r="AU32" s="831" t="s">
        <v>488</v>
      </c>
      <c r="AV32" s="831"/>
      <c r="AW32" s="831"/>
      <c r="AX32" s="831"/>
      <c r="AY32" s="831"/>
      <c r="AZ32" s="832" t="s">
        <v>488</v>
      </c>
      <c r="BA32" s="832"/>
      <c r="BB32" s="832"/>
      <c r="BC32" s="832"/>
      <c r="BD32" s="832"/>
      <c r="BE32" s="833" t="s">
        <v>395</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278</v>
      </c>
      <c r="R33" s="784"/>
      <c r="S33" s="784"/>
      <c r="T33" s="784"/>
      <c r="U33" s="784"/>
      <c r="V33" s="784">
        <v>264</v>
      </c>
      <c r="W33" s="784"/>
      <c r="X33" s="784"/>
      <c r="Y33" s="784"/>
      <c r="Z33" s="784"/>
      <c r="AA33" s="784">
        <v>14</v>
      </c>
      <c r="AB33" s="784"/>
      <c r="AC33" s="784"/>
      <c r="AD33" s="784"/>
      <c r="AE33" s="785"/>
      <c r="AF33" s="786">
        <v>14</v>
      </c>
      <c r="AG33" s="787"/>
      <c r="AH33" s="787"/>
      <c r="AI33" s="787"/>
      <c r="AJ33" s="788"/>
      <c r="AK33" s="835">
        <v>193</v>
      </c>
      <c r="AL33" s="831"/>
      <c r="AM33" s="831"/>
      <c r="AN33" s="831"/>
      <c r="AO33" s="831"/>
      <c r="AP33" s="831" t="s">
        <v>551</v>
      </c>
      <c r="AQ33" s="831"/>
      <c r="AR33" s="831"/>
      <c r="AS33" s="831"/>
      <c r="AT33" s="831"/>
      <c r="AU33" s="831" t="s">
        <v>488</v>
      </c>
      <c r="AV33" s="831"/>
      <c r="AW33" s="831"/>
      <c r="AX33" s="831"/>
      <c r="AY33" s="831"/>
      <c r="AZ33" s="832" t="s">
        <v>488</v>
      </c>
      <c r="BA33" s="832"/>
      <c r="BB33" s="832"/>
      <c r="BC33" s="832"/>
      <c r="BD33" s="832"/>
      <c r="BE33" s="833" t="s">
        <v>395</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397</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380</v>
      </c>
      <c r="AG63" s="845"/>
      <c r="AH63" s="845"/>
      <c r="AI63" s="845"/>
      <c r="AJ63" s="846"/>
      <c r="AK63" s="847"/>
      <c r="AL63" s="842"/>
      <c r="AM63" s="842"/>
      <c r="AN63" s="842"/>
      <c r="AO63" s="842"/>
      <c r="AP63" s="845"/>
      <c r="AQ63" s="845"/>
      <c r="AR63" s="845"/>
      <c r="AS63" s="845"/>
      <c r="AT63" s="845"/>
      <c r="AU63" s="845"/>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549</v>
      </c>
      <c r="C68" s="871"/>
      <c r="D68" s="871"/>
      <c r="E68" s="871"/>
      <c r="F68" s="871"/>
      <c r="G68" s="871"/>
      <c r="H68" s="871"/>
      <c r="I68" s="871"/>
      <c r="J68" s="871"/>
      <c r="K68" s="871"/>
      <c r="L68" s="871"/>
      <c r="M68" s="871"/>
      <c r="N68" s="871"/>
      <c r="O68" s="871"/>
      <c r="P68" s="872"/>
      <c r="Q68" s="873">
        <v>3423</v>
      </c>
      <c r="R68" s="867"/>
      <c r="S68" s="867"/>
      <c r="T68" s="867"/>
      <c r="U68" s="867"/>
      <c r="V68" s="867">
        <v>3110</v>
      </c>
      <c r="W68" s="867"/>
      <c r="X68" s="867"/>
      <c r="Y68" s="867"/>
      <c r="Z68" s="867"/>
      <c r="AA68" s="867">
        <v>313</v>
      </c>
      <c r="AB68" s="867"/>
      <c r="AC68" s="867"/>
      <c r="AD68" s="867"/>
      <c r="AE68" s="867"/>
      <c r="AF68" s="867">
        <v>313</v>
      </c>
      <c r="AG68" s="867"/>
      <c r="AH68" s="867"/>
      <c r="AI68" s="867"/>
      <c r="AJ68" s="867"/>
      <c r="AK68" s="867">
        <v>110</v>
      </c>
      <c r="AL68" s="867"/>
      <c r="AM68" s="867"/>
      <c r="AN68" s="867"/>
      <c r="AO68" s="867"/>
      <c r="AP68" s="867">
        <v>595</v>
      </c>
      <c r="AQ68" s="867"/>
      <c r="AR68" s="867"/>
      <c r="AS68" s="867"/>
      <c r="AT68" s="867"/>
      <c r="AU68" s="867">
        <v>6</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550</v>
      </c>
      <c r="C69" s="875"/>
      <c r="D69" s="875"/>
      <c r="E69" s="875"/>
      <c r="F69" s="875"/>
      <c r="G69" s="875"/>
      <c r="H69" s="875"/>
      <c r="I69" s="875"/>
      <c r="J69" s="875"/>
      <c r="K69" s="875"/>
      <c r="L69" s="875"/>
      <c r="M69" s="875"/>
      <c r="N69" s="875"/>
      <c r="O69" s="875"/>
      <c r="P69" s="876"/>
      <c r="Q69" s="877">
        <v>7150</v>
      </c>
      <c r="R69" s="831"/>
      <c r="S69" s="831"/>
      <c r="T69" s="831"/>
      <c r="U69" s="831"/>
      <c r="V69" s="831">
        <v>6591</v>
      </c>
      <c r="W69" s="831"/>
      <c r="X69" s="831"/>
      <c r="Y69" s="831"/>
      <c r="Z69" s="831"/>
      <c r="AA69" s="831">
        <v>559</v>
      </c>
      <c r="AB69" s="831"/>
      <c r="AC69" s="831"/>
      <c r="AD69" s="831"/>
      <c r="AE69" s="831"/>
      <c r="AF69" s="831">
        <v>559</v>
      </c>
      <c r="AG69" s="831"/>
      <c r="AH69" s="831"/>
      <c r="AI69" s="831"/>
      <c r="AJ69" s="831"/>
      <c r="AK69" s="831" t="s">
        <v>551</v>
      </c>
      <c r="AL69" s="831"/>
      <c r="AM69" s="831"/>
      <c r="AN69" s="831"/>
      <c r="AO69" s="831"/>
      <c r="AP69" s="831">
        <v>1399</v>
      </c>
      <c r="AQ69" s="831"/>
      <c r="AR69" s="831"/>
      <c r="AS69" s="831"/>
      <c r="AT69" s="831"/>
      <c r="AU69" s="831" t="s">
        <v>551</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c r="C70" s="875"/>
      <c r="D70" s="875"/>
      <c r="E70" s="875"/>
      <c r="F70" s="875"/>
      <c r="G70" s="875"/>
      <c r="H70" s="875"/>
      <c r="I70" s="875"/>
      <c r="J70" s="875"/>
      <c r="K70" s="875"/>
      <c r="L70" s="875"/>
      <c r="M70" s="875"/>
      <c r="N70" s="875"/>
      <c r="O70" s="875"/>
      <c r="P70" s="876"/>
      <c r="Q70" s="877"/>
      <c r="R70" s="831"/>
      <c r="S70" s="831"/>
      <c r="T70" s="831"/>
      <c r="U70" s="831"/>
      <c r="V70" s="831"/>
      <c r="W70" s="831"/>
      <c r="X70" s="831"/>
      <c r="Y70" s="831"/>
      <c r="Z70" s="831"/>
      <c r="AA70" s="831"/>
      <c r="AB70" s="831"/>
      <c r="AC70" s="831"/>
      <c r="AD70" s="831"/>
      <c r="AE70" s="831"/>
      <c r="AF70" s="831"/>
      <c r="AG70" s="831"/>
      <c r="AH70" s="831"/>
      <c r="AI70" s="831"/>
      <c r="AJ70" s="831"/>
      <c r="AK70" s="831"/>
      <c r="AL70" s="831"/>
      <c r="AM70" s="831"/>
      <c r="AN70" s="831"/>
      <c r="AO70" s="831"/>
      <c r="AP70" s="831"/>
      <c r="AQ70" s="831"/>
      <c r="AR70" s="831"/>
      <c r="AS70" s="831"/>
      <c r="AT70" s="831"/>
      <c r="AU70" s="831"/>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c r="C71" s="875"/>
      <c r="D71" s="875"/>
      <c r="E71" s="875"/>
      <c r="F71" s="875"/>
      <c r="G71" s="875"/>
      <c r="H71" s="875"/>
      <c r="I71" s="875"/>
      <c r="J71" s="875"/>
      <c r="K71" s="875"/>
      <c r="L71" s="875"/>
      <c r="M71" s="875"/>
      <c r="N71" s="875"/>
      <c r="O71" s="875"/>
      <c r="P71" s="876"/>
      <c r="Q71" s="877"/>
      <c r="R71" s="831"/>
      <c r="S71" s="831"/>
      <c r="T71" s="831"/>
      <c r="U71" s="831"/>
      <c r="V71" s="831"/>
      <c r="W71" s="831"/>
      <c r="X71" s="831"/>
      <c r="Y71" s="831"/>
      <c r="Z71" s="831"/>
      <c r="AA71" s="831"/>
      <c r="AB71" s="831"/>
      <c r="AC71" s="831"/>
      <c r="AD71" s="831"/>
      <c r="AE71" s="831"/>
      <c r="AF71" s="831"/>
      <c r="AG71" s="831"/>
      <c r="AH71" s="831"/>
      <c r="AI71" s="831"/>
      <c r="AJ71" s="831"/>
      <c r="AK71" s="831"/>
      <c r="AL71" s="831"/>
      <c r="AM71" s="831"/>
      <c r="AN71" s="831"/>
      <c r="AO71" s="831"/>
      <c r="AP71" s="831"/>
      <c r="AQ71" s="831"/>
      <c r="AR71" s="831"/>
      <c r="AS71" s="831"/>
      <c r="AT71" s="831"/>
      <c r="AU71" s="831"/>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c r="C72" s="875"/>
      <c r="D72" s="875"/>
      <c r="E72" s="875"/>
      <c r="F72" s="875"/>
      <c r="G72" s="875"/>
      <c r="H72" s="875"/>
      <c r="I72" s="875"/>
      <c r="J72" s="875"/>
      <c r="K72" s="875"/>
      <c r="L72" s="875"/>
      <c r="M72" s="875"/>
      <c r="N72" s="875"/>
      <c r="O72" s="875"/>
      <c r="P72" s="876"/>
      <c r="Q72" s="877"/>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c r="C73" s="875"/>
      <c r="D73" s="875"/>
      <c r="E73" s="875"/>
      <c r="F73" s="875"/>
      <c r="G73" s="875"/>
      <c r="H73" s="875"/>
      <c r="I73" s="875"/>
      <c r="J73" s="875"/>
      <c r="K73" s="875"/>
      <c r="L73" s="875"/>
      <c r="M73" s="875"/>
      <c r="N73" s="875"/>
      <c r="O73" s="875"/>
      <c r="P73" s="876"/>
      <c r="Q73" s="877"/>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c r="C74" s="875"/>
      <c r="D74" s="875"/>
      <c r="E74" s="875"/>
      <c r="F74" s="875"/>
      <c r="G74" s="875"/>
      <c r="H74" s="875"/>
      <c r="I74" s="875"/>
      <c r="J74" s="875"/>
      <c r="K74" s="875"/>
      <c r="L74" s="875"/>
      <c r="M74" s="875"/>
      <c r="N74" s="875"/>
      <c r="O74" s="875"/>
      <c r="P74" s="876"/>
      <c r="Q74" s="877"/>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c r="C75" s="875"/>
      <c r="D75" s="875"/>
      <c r="E75" s="875"/>
      <c r="F75" s="875"/>
      <c r="G75" s="875"/>
      <c r="H75" s="875"/>
      <c r="I75" s="875"/>
      <c r="J75" s="875"/>
      <c r="K75" s="875"/>
      <c r="L75" s="875"/>
      <c r="M75" s="875"/>
      <c r="N75" s="875"/>
      <c r="O75" s="875"/>
      <c r="P75" s="876"/>
      <c r="Q75" s="878"/>
      <c r="R75" s="879"/>
      <c r="S75" s="879"/>
      <c r="T75" s="879"/>
      <c r="U75" s="835"/>
      <c r="V75" s="880"/>
      <c r="W75" s="879"/>
      <c r="X75" s="879"/>
      <c r="Y75" s="879"/>
      <c r="Z75" s="835"/>
      <c r="AA75" s="880"/>
      <c r="AB75" s="879"/>
      <c r="AC75" s="879"/>
      <c r="AD75" s="879"/>
      <c r="AE75" s="835"/>
      <c r="AF75" s="880"/>
      <c r="AG75" s="879"/>
      <c r="AH75" s="879"/>
      <c r="AI75" s="879"/>
      <c r="AJ75" s="835"/>
      <c r="AK75" s="880"/>
      <c r="AL75" s="879"/>
      <c r="AM75" s="879"/>
      <c r="AN75" s="879"/>
      <c r="AO75" s="835"/>
      <c r="AP75" s="880"/>
      <c r="AQ75" s="879"/>
      <c r="AR75" s="879"/>
      <c r="AS75" s="879"/>
      <c r="AT75" s="835"/>
      <c r="AU75" s="880"/>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AF68+AF69</f>
        <v>872</v>
      </c>
      <c r="AG88" s="845"/>
      <c r="AH88" s="845"/>
      <c r="AI88" s="845"/>
      <c r="AJ88" s="845"/>
      <c r="AK88" s="842"/>
      <c r="AL88" s="842"/>
      <c r="AM88" s="842"/>
      <c r="AN88" s="842"/>
      <c r="AO88" s="842"/>
      <c r="AP88" s="845">
        <f>AP68+AP69</f>
        <v>1994</v>
      </c>
      <c r="AQ88" s="845"/>
      <c r="AR88" s="845"/>
      <c r="AS88" s="845"/>
      <c r="AT88" s="845"/>
      <c r="AU88" s="845">
        <f>AU68</f>
        <v>6</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412</v>
      </c>
      <c r="AG109" s="894"/>
      <c r="AH109" s="894"/>
      <c r="AI109" s="894"/>
      <c r="AJ109" s="895"/>
      <c r="AK109" s="893" t="s">
        <v>295</v>
      </c>
      <c r="AL109" s="894"/>
      <c r="AM109" s="894"/>
      <c r="AN109" s="894"/>
      <c r="AO109" s="895"/>
      <c r="AP109" s="893" t="s">
        <v>413</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412</v>
      </c>
      <c r="BW109" s="894"/>
      <c r="BX109" s="894"/>
      <c r="BY109" s="894"/>
      <c r="BZ109" s="895"/>
      <c r="CA109" s="893" t="s">
        <v>295</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412</v>
      </c>
      <c r="DM109" s="894"/>
      <c r="DN109" s="894"/>
      <c r="DO109" s="894"/>
      <c r="DP109" s="895"/>
      <c r="DQ109" s="893" t="s">
        <v>295</v>
      </c>
      <c r="DR109" s="894"/>
      <c r="DS109" s="894"/>
      <c r="DT109" s="894"/>
      <c r="DU109" s="895"/>
      <c r="DV109" s="893" t="s">
        <v>413</v>
      </c>
      <c r="DW109" s="894"/>
      <c r="DX109" s="894"/>
      <c r="DY109" s="894"/>
      <c r="DZ109" s="896"/>
    </row>
    <row r="110" spans="1:131" s="230" customFormat="1" ht="26.25" customHeight="1" x14ac:dyDescent="0.15">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912596</v>
      </c>
      <c r="AB110" s="901"/>
      <c r="AC110" s="901"/>
      <c r="AD110" s="901"/>
      <c r="AE110" s="902"/>
      <c r="AF110" s="903">
        <v>908599</v>
      </c>
      <c r="AG110" s="901"/>
      <c r="AH110" s="901"/>
      <c r="AI110" s="901"/>
      <c r="AJ110" s="902"/>
      <c r="AK110" s="903">
        <v>879764</v>
      </c>
      <c r="AL110" s="901"/>
      <c r="AM110" s="901"/>
      <c r="AN110" s="901"/>
      <c r="AO110" s="902"/>
      <c r="AP110" s="904">
        <v>25.1</v>
      </c>
      <c r="AQ110" s="905"/>
      <c r="AR110" s="905"/>
      <c r="AS110" s="905"/>
      <c r="AT110" s="906"/>
      <c r="AU110" s="907" t="s">
        <v>69</v>
      </c>
      <c r="AV110" s="908"/>
      <c r="AW110" s="908"/>
      <c r="AX110" s="908"/>
      <c r="AY110" s="908"/>
      <c r="AZ110" s="930" t="s">
        <v>416</v>
      </c>
      <c r="BA110" s="898"/>
      <c r="BB110" s="898"/>
      <c r="BC110" s="898"/>
      <c r="BD110" s="898"/>
      <c r="BE110" s="898"/>
      <c r="BF110" s="898"/>
      <c r="BG110" s="898"/>
      <c r="BH110" s="898"/>
      <c r="BI110" s="898"/>
      <c r="BJ110" s="898"/>
      <c r="BK110" s="898"/>
      <c r="BL110" s="898"/>
      <c r="BM110" s="898"/>
      <c r="BN110" s="898"/>
      <c r="BO110" s="898"/>
      <c r="BP110" s="899"/>
      <c r="BQ110" s="931">
        <v>7039883</v>
      </c>
      <c r="BR110" s="932"/>
      <c r="BS110" s="932"/>
      <c r="BT110" s="932"/>
      <c r="BU110" s="932"/>
      <c r="BV110" s="932">
        <v>6436481</v>
      </c>
      <c r="BW110" s="932"/>
      <c r="BX110" s="932"/>
      <c r="BY110" s="932"/>
      <c r="BZ110" s="932"/>
      <c r="CA110" s="932">
        <v>5922190</v>
      </c>
      <c r="CB110" s="932"/>
      <c r="CC110" s="932"/>
      <c r="CD110" s="932"/>
      <c r="CE110" s="932"/>
      <c r="CF110" s="945">
        <v>169</v>
      </c>
      <c r="CG110" s="946"/>
      <c r="CH110" s="946"/>
      <c r="CI110" s="946"/>
      <c r="CJ110" s="946"/>
      <c r="CK110" s="947" t="s">
        <v>417</v>
      </c>
      <c r="CL110" s="948"/>
      <c r="CM110" s="930" t="s">
        <v>418</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420</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421</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422</v>
      </c>
      <c r="B112" s="954"/>
      <c r="C112" s="924" t="s">
        <v>423</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424</v>
      </c>
      <c r="BA112" s="924"/>
      <c r="BB112" s="924"/>
      <c r="BC112" s="924"/>
      <c r="BD112" s="924"/>
      <c r="BE112" s="924"/>
      <c r="BF112" s="924"/>
      <c r="BG112" s="924"/>
      <c r="BH112" s="924"/>
      <c r="BI112" s="924"/>
      <c r="BJ112" s="924"/>
      <c r="BK112" s="924"/>
      <c r="BL112" s="924"/>
      <c r="BM112" s="924"/>
      <c r="BN112" s="924"/>
      <c r="BO112" s="924"/>
      <c r="BP112" s="925"/>
      <c r="BQ112" s="926">
        <v>1253660</v>
      </c>
      <c r="BR112" s="927"/>
      <c r="BS112" s="927"/>
      <c r="BT112" s="927"/>
      <c r="BU112" s="927"/>
      <c r="BV112" s="927">
        <v>1219032</v>
      </c>
      <c r="BW112" s="927"/>
      <c r="BX112" s="927"/>
      <c r="BY112" s="927"/>
      <c r="BZ112" s="927"/>
      <c r="CA112" s="927">
        <v>1134967</v>
      </c>
      <c r="CB112" s="927"/>
      <c r="CC112" s="927"/>
      <c r="CD112" s="927"/>
      <c r="CE112" s="927"/>
      <c r="CF112" s="921">
        <v>32.4</v>
      </c>
      <c r="CG112" s="922"/>
      <c r="CH112" s="922"/>
      <c r="CI112" s="922"/>
      <c r="CJ112" s="922"/>
      <c r="CK112" s="949"/>
      <c r="CL112" s="950"/>
      <c r="CM112" s="923" t="s">
        <v>425</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426</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155482</v>
      </c>
      <c r="AB113" s="939"/>
      <c r="AC113" s="939"/>
      <c r="AD113" s="939"/>
      <c r="AE113" s="940"/>
      <c r="AF113" s="941">
        <v>170861</v>
      </c>
      <c r="AG113" s="939"/>
      <c r="AH113" s="939"/>
      <c r="AI113" s="939"/>
      <c r="AJ113" s="940"/>
      <c r="AK113" s="941">
        <v>195148</v>
      </c>
      <c r="AL113" s="939"/>
      <c r="AM113" s="939"/>
      <c r="AN113" s="939"/>
      <c r="AO113" s="940"/>
      <c r="AP113" s="942">
        <v>5.6</v>
      </c>
      <c r="AQ113" s="943"/>
      <c r="AR113" s="943"/>
      <c r="AS113" s="943"/>
      <c r="AT113" s="944"/>
      <c r="AU113" s="909"/>
      <c r="AV113" s="910"/>
      <c r="AW113" s="910"/>
      <c r="AX113" s="910"/>
      <c r="AY113" s="910"/>
      <c r="AZ113" s="923" t="s">
        <v>427</v>
      </c>
      <c r="BA113" s="924"/>
      <c r="BB113" s="924"/>
      <c r="BC113" s="924"/>
      <c r="BD113" s="924"/>
      <c r="BE113" s="924"/>
      <c r="BF113" s="924"/>
      <c r="BG113" s="924"/>
      <c r="BH113" s="924"/>
      <c r="BI113" s="924"/>
      <c r="BJ113" s="924"/>
      <c r="BK113" s="924"/>
      <c r="BL113" s="924"/>
      <c r="BM113" s="924"/>
      <c r="BN113" s="924"/>
      <c r="BO113" s="924"/>
      <c r="BP113" s="925"/>
      <c r="BQ113" s="926">
        <v>10850</v>
      </c>
      <c r="BR113" s="927"/>
      <c r="BS113" s="927"/>
      <c r="BT113" s="927"/>
      <c r="BU113" s="927"/>
      <c r="BV113" s="927">
        <v>7904</v>
      </c>
      <c r="BW113" s="927"/>
      <c r="BX113" s="927"/>
      <c r="BY113" s="927"/>
      <c r="BZ113" s="927"/>
      <c r="CA113" s="927">
        <v>6216</v>
      </c>
      <c r="CB113" s="927"/>
      <c r="CC113" s="927"/>
      <c r="CD113" s="927"/>
      <c r="CE113" s="927"/>
      <c r="CF113" s="921">
        <v>0.2</v>
      </c>
      <c r="CG113" s="922"/>
      <c r="CH113" s="922"/>
      <c r="CI113" s="922"/>
      <c r="CJ113" s="922"/>
      <c r="CK113" s="949"/>
      <c r="CL113" s="950"/>
      <c r="CM113" s="923" t="s">
        <v>428</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429</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2206</v>
      </c>
      <c r="AB114" s="960"/>
      <c r="AC114" s="960"/>
      <c r="AD114" s="960"/>
      <c r="AE114" s="961"/>
      <c r="AF114" s="962">
        <v>1763</v>
      </c>
      <c r="AG114" s="960"/>
      <c r="AH114" s="960"/>
      <c r="AI114" s="960"/>
      <c r="AJ114" s="961"/>
      <c r="AK114" s="962">
        <v>1758</v>
      </c>
      <c r="AL114" s="960"/>
      <c r="AM114" s="960"/>
      <c r="AN114" s="960"/>
      <c r="AO114" s="961"/>
      <c r="AP114" s="963">
        <v>0.1</v>
      </c>
      <c r="AQ114" s="964"/>
      <c r="AR114" s="964"/>
      <c r="AS114" s="964"/>
      <c r="AT114" s="965"/>
      <c r="AU114" s="909"/>
      <c r="AV114" s="910"/>
      <c r="AW114" s="910"/>
      <c r="AX114" s="910"/>
      <c r="AY114" s="910"/>
      <c r="AZ114" s="923" t="s">
        <v>430</v>
      </c>
      <c r="BA114" s="924"/>
      <c r="BB114" s="924"/>
      <c r="BC114" s="924"/>
      <c r="BD114" s="924"/>
      <c r="BE114" s="924"/>
      <c r="BF114" s="924"/>
      <c r="BG114" s="924"/>
      <c r="BH114" s="924"/>
      <c r="BI114" s="924"/>
      <c r="BJ114" s="924"/>
      <c r="BK114" s="924"/>
      <c r="BL114" s="924"/>
      <c r="BM114" s="924"/>
      <c r="BN114" s="924"/>
      <c r="BO114" s="924"/>
      <c r="BP114" s="925"/>
      <c r="BQ114" s="926">
        <v>942025</v>
      </c>
      <c r="BR114" s="927"/>
      <c r="BS114" s="927"/>
      <c r="BT114" s="927"/>
      <c r="BU114" s="927"/>
      <c r="BV114" s="927">
        <v>914629</v>
      </c>
      <c r="BW114" s="927"/>
      <c r="BX114" s="927"/>
      <c r="BY114" s="927"/>
      <c r="BZ114" s="927"/>
      <c r="CA114" s="927">
        <v>881281</v>
      </c>
      <c r="CB114" s="927"/>
      <c r="CC114" s="927"/>
      <c r="CD114" s="927"/>
      <c r="CE114" s="927"/>
      <c r="CF114" s="921">
        <v>25.2</v>
      </c>
      <c r="CG114" s="922"/>
      <c r="CH114" s="922"/>
      <c r="CI114" s="922"/>
      <c r="CJ114" s="922"/>
      <c r="CK114" s="949"/>
      <c r="CL114" s="950"/>
      <c r="CM114" s="923" t="s">
        <v>431</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432</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14799</v>
      </c>
      <c r="AB115" s="939"/>
      <c r="AC115" s="939"/>
      <c r="AD115" s="939"/>
      <c r="AE115" s="940"/>
      <c r="AF115" s="941">
        <v>17405</v>
      </c>
      <c r="AG115" s="939"/>
      <c r="AH115" s="939"/>
      <c r="AI115" s="939"/>
      <c r="AJ115" s="940"/>
      <c r="AK115" s="941">
        <v>14044</v>
      </c>
      <c r="AL115" s="939"/>
      <c r="AM115" s="939"/>
      <c r="AN115" s="939"/>
      <c r="AO115" s="940"/>
      <c r="AP115" s="942">
        <v>0.4</v>
      </c>
      <c r="AQ115" s="943"/>
      <c r="AR115" s="943"/>
      <c r="AS115" s="943"/>
      <c r="AT115" s="944"/>
      <c r="AU115" s="909"/>
      <c r="AV115" s="910"/>
      <c r="AW115" s="910"/>
      <c r="AX115" s="910"/>
      <c r="AY115" s="910"/>
      <c r="AZ115" s="923" t="s">
        <v>433</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434</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436</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438</v>
      </c>
      <c r="Z117" s="895"/>
      <c r="AA117" s="979">
        <v>1085083</v>
      </c>
      <c r="AB117" s="980"/>
      <c r="AC117" s="980"/>
      <c r="AD117" s="980"/>
      <c r="AE117" s="981"/>
      <c r="AF117" s="982">
        <v>1098628</v>
      </c>
      <c r="AG117" s="980"/>
      <c r="AH117" s="980"/>
      <c r="AI117" s="980"/>
      <c r="AJ117" s="981"/>
      <c r="AK117" s="982">
        <v>1090714</v>
      </c>
      <c r="AL117" s="980"/>
      <c r="AM117" s="980"/>
      <c r="AN117" s="980"/>
      <c r="AO117" s="981"/>
      <c r="AP117" s="983"/>
      <c r="AQ117" s="984"/>
      <c r="AR117" s="984"/>
      <c r="AS117" s="984"/>
      <c r="AT117" s="985"/>
      <c r="AU117" s="909"/>
      <c r="AV117" s="910"/>
      <c r="AW117" s="910"/>
      <c r="AX117" s="910"/>
      <c r="AY117" s="910"/>
      <c r="AZ117" s="975" t="s">
        <v>439</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412</v>
      </c>
      <c r="AG118" s="894"/>
      <c r="AH118" s="894"/>
      <c r="AI118" s="894"/>
      <c r="AJ118" s="895"/>
      <c r="AK118" s="893" t="s">
        <v>295</v>
      </c>
      <c r="AL118" s="894"/>
      <c r="AM118" s="894"/>
      <c r="AN118" s="894"/>
      <c r="AO118" s="895"/>
      <c r="AP118" s="971" t="s">
        <v>413</v>
      </c>
      <c r="AQ118" s="972"/>
      <c r="AR118" s="972"/>
      <c r="AS118" s="972"/>
      <c r="AT118" s="973"/>
      <c r="AU118" s="909"/>
      <c r="AV118" s="910"/>
      <c r="AW118" s="910"/>
      <c r="AX118" s="910"/>
      <c r="AY118" s="910"/>
      <c r="AZ118" s="974" t="s">
        <v>441</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8" t="s">
        <v>417</v>
      </c>
      <c r="B119" s="948"/>
      <c r="C119" s="930" t="s">
        <v>418</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443</v>
      </c>
      <c r="BP119" s="1006"/>
      <c r="BQ119" s="1000">
        <v>9246418</v>
      </c>
      <c r="BR119" s="1001"/>
      <c r="BS119" s="1001"/>
      <c r="BT119" s="1001"/>
      <c r="BU119" s="1001"/>
      <c r="BV119" s="1001">
        <v>8578046</v>
      </c>
      <c r="BW119" s="1001"/>
      <c r="BX119" s="1001"/>
      <c r="BY119" s="1001"/>
      <c r="BZ119" s="1001"/>
      <c r="CA119" s="1001">
        <v>7944654</v>
      </c>
      <c r="CB119" s="1001"/>
      <c r="CC119" s="1001"/>
      <c r="CD119" s="1001"/>
      <c r="CE119" s="1001"/>
      <c r="CF119" s="1002"/>
      <c r="CG119" s="1003"/>
      <c r="CH119" s="1003"/>
      <c r="CI119" s="1003"/>
      <c r="CJ119" s="1004"/>
      <c r="CK119" s="951"/>
      <c r="CL119" s="952"/>
      <c r="CM119" s="974" t="s">
        <v>444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9"/>
      <c r="B120" s="950"/>
      <c r="C120" s="923" t="s">
        <v>421</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445</v>
      </c>
      <c r="AV120" s="993"/>
      <c r="AW120" s="993"/>
      <c r="AX120" s="993"/>
      <c r="AY120" s="994"/>
      <c r="AZ120" s="930" t="s">
        <v>446</v>
      </c>
      <c r="BA120" s="898"/>
      <c r="BB120" s="898"/>
      <c r="BC120" s="898"/>
      <c r="BD120" s="898"/>
      <c r="BE120" s="898"/>
      <c r="BF120" s="898"/>
      <c r="BG120" s="898"/>
      <c r="BH120" s="898"/>
      <c r="BI120" s="898"/>
      <c r="BJ120" s="898"/>
      <c r="BK120" s="898"/>
      <c r="BL120" s="898"/>
      <c r="BM120" s="898"/>
      <c r="BN120" s="898"/>
      <c r="BO120" s="898"/>
      <c r="BP120" s="899"/>
      <c r="BQ120" s="931">
        <v>3680077</v>
      </c>
      <c r="BR120" s="932"/>
      <c r="BS120" s="932"/>
      <c r="BT120" s="932"/>
      <c r="BU120" s="932"/>
      <c r="BV120" s="932">
        <v>3728034</v>
      </c>
      <c r="BW120" s="932"/>
      <c r="BX120" s="932"/>
      <c r="BY120" s="932"/>
      <c r="BZ120" s="932"/>
      <c r="CA120" s="932">
        <v>3687437</v>
      </c>
      <c r="CB120" s="932"/>
      <c r="CC120" s="932"/>
      <c r="CD120" s="932"/>
      <c r="CE120" s="932"/>
      <c r="CF120" s="945">
        <v>105.2</v>
      </c>
      <c r="CG120" s="946"/>
      <c r="CH120" s="946"/>
      <c r="CI120" s="946"/>
      <c r="CJ120" s="946"/>
      <c r="CK120" s="1007" t="s">
        <v>447</v>
      </c>
      <c r="CL120" s="1008"/>
      <c r="CM120" s="1008"/>
      <c r="CN120" s="1008"/>
      <c r="CO120" s="1009"/>
      <c r="CP120" s="1015" t="s">
        <v>396</v>
      </c>
      <c r="CQ120" s="1016"/>
      <c r="CR120" s="1016"/>
      <c r="CS120" s="1016"/>
      <c r="CT120" s="1016"/>
      <c r="CU120" s="1016"/>
      <c r="CV120" s="1016"/>
      <c r="CW120" s="1016"/>
      <c r="CX120" s="1016"/>
      <c r="CY120" s="1016"/>
      <c r="CZ120" s="1016"/>
      <c r="DA120" s="1016"/>
      <c r="DB120" s="1016"/>
      <c r="DC120" s="1016"/>
      <c r="DD120" s="1016"/>
      <c r="DE120" s="1016"/>
      <c r="DF120" s="1017"/>
      <c r="DG120" s="931">
        <v>772998</v>
      </c>
      <c r="DH120" s="932"/>
      <c r="DI120" s="932"/>
      <c r="DJ120" s="932"/>
      <c r="DK120" s="932"/>
      <c r="DL120" s="932">
        <v>795939</v>
      </c>
      <c r="DM120" s="932"/>
      <c r="DN120" s="932"/>
      <c r="DO120" s="932"/>
      <c r="DP120" s="932"/>
      <c r="DQ120" s="932">
        <v>691188</v>
      </c>
      <c r="DR120" s="932"/>
      <c r="DS120" s="932"/>
      <c r="DT120" s="932"/>
      <c r="DU120" s="932"/>
      <c r="DV120" s="933">
        <v>19.7</v>
      </c>
      <c r="DW120" s="933"/>
      <c r="DX120" s="933"/>
      <c r="DY120" s="933"/>
      <c r="DZ120" s="934"/>
    </row>
    <row r="121" spans="1:130" s="230" customFormat="1" ht="26.25" customHeight="1" x14ac:dyDescent="0.15">
      <c r="A121" s="1059"/>
      <c r="B121" s="950"/>
      <c r="C121" s="975" t="s">
        <v>448</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449</v>
      </c>
      <c r="BA121" s="924"/>
      <c r="BB121" s="924"/>
      <c r="BC121" s="924"/>
      <c r="BD121" s="924"/>
      <c r="BE121" s="924"/>
      <c r="BF121" s="924"/>
      <c r="BG121" s="924"/>
      <c r="BH121" s="924"/>
      <c r="BI121" s="924"/>
      <c r="BJ121" s="924"/>
      <c r="BK121" s="924"/>
      <c r="BL121" s="924"/>
      <c r="BM121" s="924"/>
      <c r="BN121" s="924"/>
      <c r="BO121" s="924"/>
      <c r="BP121" s="925"/>
      <c r="BQ121" s="926">
        <v>284677</v>
      </c>
      <c r="BR121" s="927"/>
      <c r="BS121" s="927"/>
      <c r="BT121" s="927"/>
      <c r="BU121" s="927"/>
      <c r="BV121" s="927">
        <v>224007</v>
      </c>
      <c r="BW121" s="927"/>
      <c r="BX121" s="927"/>
      <c r="BY121" s="927"/>
      <c r="BZ121" s="927"/>
      <c r="CA121" s="927">
        <v>166662</v>
      </c>
      <c r="CB121" s="927"/>
      <c r="CC121" s="927"/>
      <c r="CD121" s="927"/>
      <c r="CE121" s="927"/>
      <c r="CF121" s="921">
        <v>4.8</v>
      </c>
      <c r="CG121" s="922"/>
      <c r="CH121" s="922"/>
      <c r="CI121" s="922"/>
      <c r="CJ121" s="922"/>
      <c r="CK121" s="1010"/>
      <c r="CL121" s="1011"/>
      <c r="CM121" s="1011"/>
      <c r="CN121" s="1011"/>
      <c r="CO121" s="1012"/>
      <c r="CP121" s="1020" t="s">
        <v>394</v>
      </c>
      <c r="CQ121" s="1021"/>
      <c r="CR121" s="1021"/>
      <c r="CS121" s="1021"/>
      <c r="CT121" s="1021"/>
      <c r="CU121" s="1021"/>
      <c r="CV121" s="1021"/>
      <c r="CW121" s="1021"/>
      <c r="CX121" s="1021"/>
      <c r="CY121" s="1021"/>
      <c r="CZ121" s="1021"/>
      <c r="DA121" s="1021"/>
      <c r="DB121" s="1021"/>
      <c r="DC121" s="1021"/>
      <c r="DD121" s="1021"/>
      <c r="DE121" s="1021"/>
      <c r="DF121" s="1022"/>
      <c r="DG121" s="926">
        <v>408119</v>
      </c>
      <c r="DH121" s="927"/>
      <c r="DI121" s="927"/>
      <c r="DJ121" s="927"/>
      <c r="DK121" s="927"/>
      <c r="DL121" s="927">
        <v>389940</v>
      </c>
      <c r="DM121" s="927"/>
      <c r="DN121" s="927"/>
      <c r="DO121" s="927"/>
      <c r="DP121" s="927"/>
      <c r="DQ121" s="927">
        <v>419899</v>
      </c>
      <c r="DR121" s="927"/>
      <c r="DS121" s="927"/>
      <c r="DT121" s="927"/>
      <c r="DU121" s="927"/>
      <c r="DV121" s="928">
        <v>12</v>
      </c>
      <c r="DW121" s="928"/>
      <c r="DX121" s="928"/>
      <c r="DY121" s="928"/>
      <c r="DZ121" s="929"/>
    </row>
    <row r="122" spans="1:130" s="230" customFormat="1" ht="26.25" customHeight="1" x14ac:dyDescent="0.15">
      <c r="A122" s="1059"/>
      <c r="B122" s="950"/>
      <c r="C122" s="923" t="s">
        <v>431</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450</v>
      </c>
      <c r="BA122" s="966"/>
      <c r="BB122" s="966"/>
      <c r="BC122" s="966"/>
      <c r="BD122" s="966"/>
      <c r="BE122" s="966"/>
      <c r="BF122" s="966"/>
      <c r="BG122" s="966"/>
      <c r="BH122" s="966"/>
      <c r="BI122" s="966"/>
      <c r="BJ122" s="966"/>
      <c r="BK122" s="966"/>
      <c r="BL122" s="966"/>
      <c r="BM122" s="966"/>
      <c r="BN122" s="966"/>
      <c r="BO122" s="966"/>
      <c r="BP122" s="967"/>
      <c r="BQ122" s="1000">
        <v>6177868</v>
      </c>
      <c r="BR122" s="1001"/>
      <c r="BS122" s="1001"/>
      <c r="BT122" s="1001"/>
      <c r="BU122" s="1001"/>
      <c r="BV122" s="1001">
        <v>5777311</v>
      </c>
      <c r="BW122" s="1001"/>
      <c r="BX122" s="1001"/>
      <c r="BY122" s="1001"/>
      <c r="BZ122" s="1001"/>
      <c r="CA122" s="1001">
        <v>5410015</v>
      </c>
      <c r="CB122" s="1001"/>
      <c r="CC122" s="1001"/>
      <c r="CD122" s="1001"/>
      <c r="CE122" s="1001"/>
      <c r="CF122" s="1018">
        <v>154.4</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v>72543</v>
      </c>
      <c r="DH122" s="927"/>
      <c r="DI122" s="927"/>
      <c r="DJ122" s="927"/>
      <c r="DK122" s="927"/>
      <c r="DL122" s="927">
        <v>33153</v>
      </c>
      <c r="DM122" s="927"/>
      <c r="DN122" s="927"/>
      <c r="DO122" s="927"/>
      <c r="DP122" s="927"/>
      <c r="DQ122" s="927">
        <v>23880</v>
      </c>
      <c r="DR122" s="927"/>
      <c r="DS122" s="927"/>
      <c r="DT122" s="927"/>
      <c r="DU122" s="927"/>
      <c r="DV122" s="928">
        <v>0.7</v>
      </c>
      <c r="DW122" s="928"/>
      <c r="DX122" s="928"/>
      <c r="DY122" s="928"/>
      <c r="DZ122" s="929"/>
    </row>
    <row r="123" spans="1:130" s="230" customFormat="1" ht="26.25" customHeight="1" x14ac:dyDescent="0.15">
      <c r="A123" s="1059"/>
      <c r="B123" s="950"/>
      <c r="C123" s="923" t="s">
        <v>437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451</v>
      </c>
      <c r="BP123" s="1006"/>
      <c r="BQ123" s="1065">
        <v>10142622</v>
      </c>
      <c r="BR123" s="1032"/>
      <c r="BS123" s="1032"/>
      <c r="BT123" s="1032"/>
      <c r="BU123" s="1032"/>
      <c r="BV123" s="1032">
        <v>9729352</v>
      </c>
      <c r="BW123" s="1032"/>
      <c r="BX123" s="1032"/>
      <c r="BY123" s="1032"/>
      <c r="BZ123" s="1032"/>
      <c r="CA123" s="1032">
        <v>9264114</v>
      </c>
      <c r="CB123" s="1032"/>
      <c r="CC123" s="1032"/>
      <c r="CD123" s="1032"/>
      <c r="CE123" s="1032"/>
      <c r="CF123" s="1002"/>
      <c r="CG123" s="1003"/>
      <c r="CH123" s="1003"/>
      <c r="CI123" s="1003"/>
      <c r="CJ123" s="1004"/>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9"/>
      <c r="B124" s="950"/>
      <c r="C124" s="923" t="s">
        <v>440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1" t="s">
        <v>452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8"/>
      <c r="BS124" s="1028"/>
      <c r="BT124" s="1028"/>
      <c r="BU124" s="1028"/>
      <c r="BV124" s="1028" t="s">
        <v>122</v>
      </c>
      <c r="BW124" s="1028"/>
      <c r="BX124" s="1028"/>
      <c r="BY124" s="1028"/>
      <c r="BZ124" s="1028"/>
      <c r="CA124" s="1028" t="s">
        <v>122</v>
      </c>
      <c r="CB124" s="1028"/>
      <c r="CC124" s="1028"/>
      <c r="CD124" s="1028"/>
      <c r="CE124" s="1028"/>
      <c r="CF124" s="1029"/>
      <c r="CG124" s="1030"/>
      <c r="CH124" s="1030"/>
      <c r="CI124" s="1030"/>
      <c r="CJ124" s="1031"/>
      <c r="CK124" s="1013"/>
      <c r="CL124" s="1013"/>
      <c r="CM124" s="1013"/>
      <c r="CN124" s="1013"/>
      <c r="CO124" s="1014"/>
      <c r="CP124" s="1020" t="s">
        <v>453</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9"/>
      <c r="B125" s="950"/>
      <c r="C125" s="923" t="s">
        <v>442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454</v>
      </c>
      <c r="CL125" s="1008"/>
      <c r="CM125" s="1008"/>
      <c r="CN125" s="1008"/>
      <c r="CO125" s="1009"/>
      <c r="CP125" s="930" t="s">
        <v>455</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9"/>
      <c r="B126" s="950"/>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14172</v>
      </c>
      <c r="AB126" s="960"/>
      <c r="AC126" s="960"/>
      <c r="AD126" s="960"/>
      <c r="AE126" s="961"/>
      <c r="AF126" s="962">
        <v>16906</v>
      </c>
      <c r="AG126" s="960"/>
      <c r="AH126" s="960"/>
      <c r="AI126" s="960"/>
      <c r="AJ126" s="961"/>
      <c r="AK126" s="962">
        <v>13626</v>
      </c>
      <c r="AL126" s="960"/>
      <c r="AM126" s="960"/>
      <c r="AN126" s="960"/>
      <c r="AO126" s="961"/>
      <c r="AP126" s="963">
        <v>0.4</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456</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60"/>
      <c r="B127" s="952"/>
      <c r="C127" s="974" t="s">
        <v>457</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627</v>
      </c>
      <c r="AB127" s="960"/>
      <c r="AC127" s="960"/>
      <c r="AD127" s="960"/>
      <c r="AE127" s="961"/>
      <c r="AF127" s="962">
        <v>499</v>
      </c>
      <c r="AG127" s="960"/>
      <c r="AH127" s="960"/>
      <c r="AI127" s="960"/>
      <c r="AJ127" s="961"/>
      <c r="AK127" s="962">
        <v>418</v>
      </c>
      <c r="AL127" s="960"/>
      <c r="AM127" s="960"/>
      <c r="AN127" s="960"/>
      <c r="AO127" s="961"/>
      <c r="AP127" s="963">
        <v>0</v>
      </c>
      <c r="AQ127" s="964"/>
      <c r="AR127" s="964"/>
      <c r="AS127" s="964"/>
      <c r="AT127" s="965"/>
      <c r="AU127" s="232"/>
      <c r="AV127" s="232"/>
      <c r="AW127" s="232"/>
      <c r="AX127" s="1033" t="s">
        <v>458</v>
      </c>
      <c r="AY127" s="1034"/>
      <c r="AZ127" s="1034"/>
      <c r="BA127" s="1034"/>
      <c r="BB127" s="1034"/>
      <c r="BC127" s="1034"/>
      <c r="BD127" s="1034"/>
      <c r="BE127" s="1035"/>
      <c r="BF127" s="1036" t="s">
        <v>459</v>
      </c>
      <c r="BG127" s="1034"/>
      <c r="BH127" s="1034"/>
      <c r="BI127" s="1034"/>
      <c r="BJ127" s="1034"/>
      <c r="BK127" s="1034"/>
      <c r="BL127" s="1035"/>
      <c r="BM127" s="1036" t="s">
        <v>460</v>
      </c>
      <c r="BN127" s="1034"/>
      <c r="BO127" s="1034"/>
      <c r="BP127" s="1034"/>
      <c r="BQ127" s="1034"/>
      <c r="BR127" s="1034"/>
      <c r="BS127" s="1035"/>
      <c r="BT127" s="1036" t="s">
        <v>461</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462</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3" t="s">
        <v>463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464</v>
      </c>
      <c r="X128" s="1045"/>
      <c r="Y128" s="1045"/>
      <c r="Z128" s="1046"/>
      <c r="AA128" s="1047">
        <v>61089</v>
      </c>
      <c r="AB128" s="1048"/>
      <c r="AC128" s="1048"/>
      <c r="AD128" s="1048"/>
      <c r="AE128" s="1049"/>
      <c r="AF128" s="1050">
        <v>61194</v>
      </c>
      <c r="AG128" s="1048"/>
      <c r="AH128" s="1048"/>
      <c r="AI128" s="1048"/>
      <c r="AJ128" s="1049"/>
      <c r="AK128" s="1050">
        <v>57675</v>
      </c>
      <c r="AL128" s="1048"/>
      <c r="AM128" s="1048"/>
      <c r="AN128" s="1048"/>
      <c r="AO128" s="1049"/>
      <c r="AP128" s="1051"/>
      <c r="AQ128" s="1052"/>
      <c r="AR128" s="1052"/>
      <c r="AS128" s="1052"/>
      <c r="AT128" s="1053"/>
      <c r="AU128" s="232"/>
      <c r="AV128" s="232"/>
      <c r="AW128" s="232"/>
      <c r="AX128" s="897" t="s">
        <v>465</v>
      </c>
      <c r="AY128" s="898"/>
      <c r="AZ128" s="898"/>
      <c r="BA128" s="898"/>
      <c r="BB128" s="898"/>
      <c r="BC128" s="898"/>
      <c r="BD128" s="898"/>
      <c r="BE128" s="899"/>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466</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467</v>
      </c>
      <c r="X129" s="1072"/>
      <c r="Y129" s="1072"/>
      <c r="Z129" s="1073"/>
      <c r="AA129" s="959">
        <v>4229400</v>
      </c>
      <c r="AB129" s="960"/>
      <c r="AC129" s="960"/>
      <c r="AD129" s="960"/>
      <c r="AE129" s="961"/>
      <c r="AF129" s="962">
        <v>4136813</v>
      </c>
      <c r="AG129" s="960"/>
      <c r="AH129" s="960"/>
      <c r="AI129" s="960"/>
      <c r="AJ129" s="961"/>
      <c r="AK129" s="962">
        <v>4184081</v>
      </c>
      <c r="AL129" s="960"/>
      <c r="AM129" s="960"/>
      <c r="AN129" s="960"/>
      <c r="AO129" s="961"/>
      <c r="AP129" s="1074"/>
      <c r="AQ129" s="1075"/>
      <c r="AR129" s="1075"/>
      <c r="AS129" s="1075"/>
      <c r="AT129" s="1076"/>
      <c r="AU129" s="233"/>
      <c r="AV129" s="233"/>
      <c r="AW129" s="233"/>
      <c r="AX129" s="1066" t="s">
        <v>468</v>
      </c>
      <c r="AY129" s="924"/>
      <c r="AZ129" s="924"/>
      <c r="BA129" s="924"/>
      <c r="BB129" s="924"/>
      <c r="BC129" s="924"/>
      <c r="BD129" s="924"/>
      <c r="BE129" s="925"/>
      <c r="BF129" s="1067" t="s">
        <v>122</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470</v>
      </c>
      <c r="X130" s="1072"/>
      <c r="Y130" s="1072"/>
      <c r="Z130" s="1073"/>
      <c r="AA130" s="959">
        <v>699642</v>
      </c>
      <c r="AB130" s="960"/>
      <c r="AC130" s="960"/>
      <c r="AD130" s="960"/>
      <c r="AE130" s="961"/>
      <c r="AF130" s="962">
        <v>697115</v>
      </c>
      <c r="AG130" s="960"/>
      <c r="AH130" s="960"/>
      <c r="AI130" s="960"/>
      <c r="AJ130" s="961"/>
      <c r="AK130" s="962">
        <v>680261</v>
      </c>
      <c r="AL130" s="960"/>
      <c r="AM130" s="960"/>
      <c r="AN130" s="960"/>
      <c r="AO130" s="961"/>
      <c r="AP130" s="1074"/>
      <c r="AQ130" s="1075"/>
      <c r="AR130" s="1075"/>
      <c r="AS130" s="1075"/>
      <c r="AT130" s="1076"/>
      <c r="AU130" s="233"/>
      <c r="AV130" s="233"/>
      <c r="AW130" s="233"/>
      <c r="AX130" s="1066" t="s">
        <v>471</v>
      </c>
      <c r="AY130" s="924"/>
      <c r="AZ130" s="924"/>
      <c r="BA130" s="924"/>
      <c r="BB130" s="924"/>
      <c r="BC130" s="924"/>
      <c r="BD130" s="924"/>
      <c r="BE130" s="925"/>
      <c r="BF130" s="1102">
        <v>9.6999999999999993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472</v>
      </c>
      <c r="X131" s="1109"/>
      <c r="Y131" s="1109"/>
      <c r="Z131" s="1110"/>
      <c r="AA131" s="1005">
        <v>3529758</v>
      </c>
      <c r="AB131" s="987"/>
      <c r="AC131" s="987"/>
      <c r="AD131" s="987"/>
      <c r="AE131" s="988"/>
      <c r="AF131" s="986">
        <v>3439698</v>
      </c>
      <c r="AG131" s="987"/>
      <c r="AH131" s="987"/>
      <c r="AI131" s="987"/>
      <c r="AJ131" s="988"/>
      <c r="AK131" s="986">
        <v>3503820</v>
      </c>
      <c r="AL131" s="987"/>
      <c r="AM131" s="987"/>
      <c r="AN131" s="987"/>
      <c r="AO131" s="988"/>
      <c r="AP131" s="1111"/>
      <c r="AQ131" s="1112"/>
      <c r="AR131" s="1112"/>
      <c r="AS131" s="1112"/>
      <c r="AT131" s="1113"/>
      <c r="AU131" s="233"/>
      <c r="AV131" s="233"/>
      <c r="AW131" s="233"/>
      <c r="AX131" s="1084" t="s">
        <v>473</v>
      </c>
      <c r="AY131" s="726"/>
      <c r="AZ131" s="726"/>
      <c r="BA131" s="726"/>
      <c r="BB131" s="726"/>
      <c r="BC131" s="726"/>
      <c r="BD131" s="726"/>
      <c r="BE131" s="1038"/>
      <c r="BF131" s="1085" t="s">
        <v>122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474</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475</v>
      </c>
      <c r="W132" s="1095"/>
      <c r="X132" s="1095"/>
      <c r="Y132" s="1095"/>
      <c r="Z132" s="1096"/>
      <c r="AA132" s="1097">
        <v>9.1890718850000006</v>
      </c>
      <c r="AB132" s="1098"/>
      <c r="AC132" s="1098"/>
      <c r="AD132" s="1098"/>
      <c r="AE132" s="1099"/>
      <c r="AF132" s="1100">
        <v>9.8938627750000006</v>
      </c>
      <c r="AG132" s="1098"/>
      <c r="AH132" s="1098"/>
      <c r="AI132" s="1098"/>
      <c r="AJ132" s="1099"/>
      <c r="AK132" s="1100">
        <v>10.068382509999999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476</v>
      </c>
      <c r="W133" s="1078"/>
      <c r="X133" s="1078"/>
      <c r="Y133" s="1078"/>
      <c r="Z133" s="1079"/>
      <c r="AA133" s="1080">
        <v>9.6</v>
      </c>
      <c r="AB133" s="1081"/>
      <c r="AC133" s="1081"/>
      <c r="AD133" s="1081"/>
      <c r="AE133" s="1082"/>
      <c r="AF133" s="1080">
        <v>9.3000000000000007</v>
      </c>
      <c r="AG133" s="1081"/>
      <c r="AH133" s="1081"/>
      <c r="AI133" s="1081"/>
      <c r="AJ133" s="1082"/>
      <c r="AK133" s="1080">
        <v>9.6999999999999993</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bgUPBjuoj6XrwoVYOsYQHPzim03tF6jXI3RSjBc8wPeaMPWYPvGKoNKbYdkCABwD71mxRZGh5QdTzTT/9IsDQ==" saltValue="PYz3I6ArzJ6nHjuulScu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1" zoomScaleNormal="85" zoomScaleSheetLayoutView="100" workbookViewId="0">
      <selection activeCell="CV94" sqref="CV9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qjWeCRCkWeiiOJCKpMFPfxf8Pnl6zpUvYYuRCNohqLUl4fj4GjyRl3L46aB+AHn3ZwUJokQPDpAPt5xSWzweg==" saltValue="aWHUpi1DVNbpGrCNb1Qu/A==" spinCount="100000"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W22"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b/teIMqJ87NFJtOukPM7t4z5MFqrIr2v5C1PIyy5W+QrqDuoSfcQZbg8Dn81829xh2CVPWaZoKLULcbM6Wr1w==" saltValue="h4Ie63rmQu+QOx+u+ObEB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485</v>
      </c>
      <c r="AL9" s="1118"/>
      <c r="AM9" s="1118"/>
      <c r="AN9" s="1119"/>
      <c r="AO9" s="281">
        <v>1550198</v>
      </c>
      <c r="AP9" s="281">
        <v>306303</v>
      </c>
      <c r="AQ9" s="282">
        <v>171003</v>
      </c>
      <c r="AR9" s="283">
        <v>79.099999999999994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486</v>
      </c>
      <c r="AL10" s="1118"/>
      <c r="AM10" s="1118"/>
      <c r="AN10" s="1119"/>
      <c r="AO10" s="284">
        <v>166774</v>
      </c>
      <c r="AP10" s="284">
        <v>32953</v>
      </c>
      <c r="AQ10" s="285">
        <v>27322</v>
      </c>
      <c r="AR10" s="286">
        <v>20.6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487</v>
      </c>
      <c r="AL11" s="1118"/>
      <c r="AM11" s="1118"/>
      <c r="AN11" s="1119"/>
      <c r="AO11" s="284" t="s">
        <v>488</v>
      </c>
      <c r="AP11" s="284" t="s">
        <v>488</v>
      </c>
      <c r="AQ11" s="285">
        <v>5560</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489</v>
      </c>
      <c r="AL12" s="1118"/>
      <c r="AM12" s="1118"/>
      <c r="AN12" s="1119"/>
      <c r="AO12" s="284" t="s">
        <v>488</v>
      </c>
      <c r="AP12" s="284" t="s">
        <v>488</v>
      </c>
      <c r="AQ12" s="285">
        <v>49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490</v>
      </c>
      <c r="AL13" s="1118"/>
      <c r="AM13" s="1118"/>
      <c r="AN13" s="1119"/>
      <c r="AO13" s="284" t="s">
        <v>488</v>
      </c>
      <c r="AP13" s="284" t="s">
        <v>488</v>
      </c>
      <c r="AQ13" s="285">
        <v>6397</v>
      </c>
      <c r="AR13" s="286" t="s">
        <v>488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491</v>
      </c>
      <c r="AL14" s="1118"/>
      <c r="AM14" s="1118"/>
      <c r="AN14" s="1119"/>
      <c r="AO14" s="284">
        <v>8977</v>
      </c>
      <c r="AP14" s="284">
        <v>1774</v>
      </c>
      <c r="AQ14" s="285">
        <v>3603</v>
      </c>
      <c r="AR14" s="286">
        <v>-50.8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492</v>
      </c>
      <c r="AL15" s="1121"/>
      <c r="AM15" s="1121"/>
      <c r="AN15" s="1122"/>
      <c r="AO15" s="284">
        <v>-55649</v>
      </c>
      <c r="AP15" s="284">
        <v>-10996</v>
      </c>
      <c r="AQ15" s="285">
        <v>-9266</v>
      </c>
      <c r="AR15" s="286">
        <v>18.7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1670300</v>
      </c>
      <c r="AP16" s="284">
        <v>330034</v>
      </c>
      <c r="AQ16" s="285">
        <v>204668</v>
      </c>
      <c r="AR16" s="286">
        <v>61.3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497</v>
      </c>
      <c r="AL21" s="1124"/>
      <c r="AM21" s="1124"/>
      <c r="AN21" s="1125"/>
      <c r="AO21" s="297">
        <v>28.45</v>
      </c>
      <c r="AP21" s="298">
        <v>17.07</v>
      </c>
      <c r="AQ21" s="299">
        <v>11.38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498</v>
      </c>
      <c r="AL22" s="1124"/>
      <c r="AM22" s="1124"/>
      <c r="AN22" s="1125"/>
      <c r="AO22" s="302">
        <v>97.8</v>
      </c>
      <c r="AP22" s="303">
        <v>95.6</v>
      </c>
      <c r="AQ22" s="304">
        <v>2.2000000000000002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502</v>
      </c>
      <c r="AL32" s="1132"/>
      <c r="AM32" s="1132"/>
      <c r="AN32" s="1133"/>
      <c r="AO32" s="312">
        <v>879764</v>
      </c>
      <c r="AP32" s="312">
        <v>173832</v>
      </c>
      <c r="AQ32" s="313">
        <v>121688</v>
      </c>
      <c r="AR32" s="314">
        <v>42.9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503</v>
      </c>
      <c r="AL33" s="1132"/>
      <c r="AM33" s="1132"/>
      <c r="AN33" s="1133"/>
      <c r="AO33" s="312" t="s">
        <v>488</v>
      </c>
      <c r="AP33" s="312" t="s">
        <v>488</v>
      </c>
      <c r="AQ33" s="313">
        <v>42</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504</v>
      </c>
      <c r="AL34" s="1132"/>
      <c r="AM34" s="1132"/>
      <c r="AN34" s="1133"/>
      <c r="AO34" s="312" t="s">
        <v>488</v>
      </c>
      <c r="AP34" s="312" t="s">
        <v>488</v>
      </c>
      <c r="AQ34" s="313">
        <v>167</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505</v>
      </c>
      <c r="AL35" s="1132"/>
      <c r="AM35" s="1132"/>
      <c r="AN35" s="1133"/>
      <c r="AO35" s="312">
        <v>195148</v>
      </c>
      <c r="AP35" s="312">
        <v>38559</v>
      </c>
      <c r="AQ35" s="313">
        <v>24481</v>
      </c>
      <c r="AR35" s="314">
        <v>57.5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506</v>
      </c>
      <c r="AL36" s="1132"/>
      <c r="AM36" s="1132"/>
      <c r="AN36" s="1133"/>
      <c r="AO36" s="312">
        <v>1758</v>
      </c>
      <c r="AP36" s="312">
        <v>347</v>
      </c>
      <c r="AQ36" s="313">
        <v>4187</v>
      </c>
      <c r="AR36" s="314">
        <v>-91.7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507</v>
      </c>
      <c r="AL37" s="1132"/>
      <c r="AM37" s="1132"/>
      <c r="AN37" s="1133"/>
      <c r="AO37" s="312">
        <v>14044</v>
      </c>
      <c r="AP37" s="312">
        <v>2775</v>
      </c>
      <c r="AQ37" s="313">
        <v>813</v>
      </c>
      <c r="AR37" s="314">
        <v>241.3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508</v>
      </c>
      <c r="AL38" s="1135"/>
      <c r="AM38" s="1135"/>
      <c r="AN38" s="1136"/>
      <c r="AO38" s="315" t="s">
        <v>488</v>
      </c>
      <c r="AP38" s="315" t="s">
        <v>488</v>
      </c>
      <c r="AQ38" s="316">
        <v>19</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509</v>
      </c>
      <c r="AL39" s="1135"/>
      <c r="AM39" s="1135"/>
      <c r="AN39" s="1136"/>
      <c r="AO39" s="312">
        <v>-57675</v>
      </c>
      <c r="AP39" s="312">
        <v>-11396</v>
      </c>
      <c r="AQ39" s="313">
        <v>-4925</v>
      </c>
      <c r="AR39" s="314">
        <v>131.4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510</v>
      </c>
      <c r="AL40" s="1132"/>
      <c r="AM40" s="1132"/>
      <c r="AN40" s="1133"/>
      <c r="AO40" s="312">
        <v>-680261</v>
      </c>
      <c r="AP40" s="312">
        <v>-134412</v>
      </c>
      <c r="AQ40" s="313">
        <v>-96916</v>
      </c>
      <c r="AR40" s="314">
        <v>38.700000000000003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352778</v>
      </c>
      <c r="AP41" s="312">
        <v>69705</v>
      </c>
      <c r="AQ41" s="313">
        <v>49555</v>
      </c>
      <c r="AR41" s="314">
        <v>40.700000000000003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480</v>
      </c>
      <c r="AN49" s="1128" t="s">
        <v>513</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3568401</v>
      </c>
      <c r="AN51" s="334">
        <v>669368</v>
      </c>
      <c r="AO51" s="335">
        <v>84.8</v>
      </c>
      <c r="AP51" s="336">
        <v>190274</v>
      </c>
      <c r="AQ51" s="337">
        <v>13.6</v>
      </c>
      <c r="AR51" s="338">
        <v>71.2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515824</v>
      </c>
      <c r="AN52" s="342">
        <v>96759</v>
      </c>
      <c r="AO52" s="343">
        <v>12.7</v>
      </c>
      <c r="AP52" s="344">
        <v>88584</v>
      </c>
      <c r="AQ52" s="345">
        <v>7.3</v>
      </c>
      <c r="AR52" s="346">
        <v>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1138354</v>
      </c>
      <c r="AN53" s="334">
        <v>216953</v>
      </c>
      <c r="AO53" s="335">
        <v>-67.599999999999994</v>
      </c>
      <c r="AP53" s="336">
        <v>200194</v>
      </c>
      <c r="AQ53" s="337">
        <v>5.2</v>
      </c>
      <c r="AR53" s="338">
        <v>-72.8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403495</v>
      </c>
      <c r="AN54" s="342">
        <v>76900</v>
      </c>
      <c r="AO54" s="343">
        <v>-20.5</v>
      </c>
      <c r="AP54" s="344">
        <v>106422</v>
      </c>
      <c r="AQ54" s="345">
        <v>20.100000000000001</v>
      </c>
      <c r="AR54" s="346">
        <v>-40.6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1100967</v>
      </c>
      <c r="AN55" s="334">
        <v>210590</v>
      </c>
      <c r="AO55" s="335">
        <v>-2.9</v>
      </c>
      <c r="AP55" s="336">
        <v>196914</v>
      </c>
      <c r="AQ55" s="337">
        <v>-1.6</v>
      </c>
      <c r="AR55" s="338">
        <v>-1.3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692932</v>
      </c>
      <c r="AN56" s="342">
        <v>132542</v>
      </c>
      <c r="AO56" s="343">
        <v>72.400000000000006</v>
      </c>
      <c r="AP56" s="344">
        <v>98966</v>
      </c>
      <c r="AQ56" s="345">
        <v>-7</v>
      </c>
      <c r="AR56" s="346">
        <v>79.400000000000006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729682</v>
      </c>
      <c r="AN57" s="334">
        <v>141851</v>
      </c>
      <c r="AO57" s="335">
        <v>-32.6</v>
      </c>
      <c r="AP57" s="336">
        <v>204757</v>
      </c>
      <c r="AQ57" s="337">
        <v>4</v>
      </c>
      <c r="AR57" s="338">
        <v>-36.6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355683</v>
      </c>
      <c r="AN58" s="342">
        <v>69145</v>
      </c>
      <c r="AO58" s="343">
        <v>-47.8</v>
      </c>
      <c r="AP58" s="344">
        <v>106071</v>
      </c>
      <c r="AQ58" s="345">
        <v>7.2</v>
      </c>
      <c r="AR58" s="346">
        <v>-55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913237</v>
      </c>
      <c r="AN59" s="334">
        <v>180446</v>
      </c>
      <c r="AO59" s="335">
        <v>27.2</v>
      </c>
      <c r="AP59" s="336">
        <v>194971</v>
      </c>
      <c r="AQ59" s="337">
        <v>-4.8</v>
      </c>
      <c r="AR59" s="338">
        <v>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544697</v>
      </c>
      <c r="AN60" s="342">
        <v>107626</v>
      </c>
      <c r="AO60" s="343">
        <v>55.7</v>
      </c>
      <c r="AP60" s="344">
        <v>105966</v>
      </c>
      <c r="AQ60" s="345">
        <v>-0.1</v>
      </c>
      <c r="AR60" s="346">
        <v>55.8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1490128</v>
      </c>
      <c r="AN61" s="349">
        <v>283842</v>
      </c>
      <c r="AO61" s="350">
        <v>1.8</v>
      </c>
      <c r="AP61" s="351">
        <v>197422</v>
      </c>
      <c r="AQ61" s="352">
        <v>3.3</v>
      </c>
      <c r="AR61" s="338">
        <v>-1.5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502526</v>
      </c>
      <c r="AN62" s="342">
        <v>96594</v>
      </c>
      <c r="AO62" s="343">
        <v>14.5</v>
      </c>
      <c r="AP62" s="344">
        <v>101202</v>
      </c>
      <c r="AQ62" s="345">
        <v>5.5</v>
      </c>
      <c r="AR62" s="346">
        <v>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d3qL1ED0OiJVog5dJQ0ITcIjs/g2KAB0wdcQckFLymnV9EExF4YD6fHmuOJTVx8kRAu1ALZ9t10qdwxYjunjw==" saltValue="frRxsYZELMkCppp0QNAT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2"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0usvP/BJ6H78EegQRm59iu9c6nvZHX9nG29SBI+z6140+NMGTDxZsXe1vlDq8t1aAlSI7NSPIhIlf+4MBhSBxA==" saltValue="1dd5TOs9DHra8TThzmLV5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2"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RO9lZaOzbd2paG8jvmDOMKeBOBCChT5Ui0ohFXa7NblsVgEgJf7myHzuLHRr20BJoDpHQs6mxb8TMHD2UHj5Xg==" saltValue="WaMzbO2y+aE9H+Kr+uTxR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3"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0" t="s">
        <v>3</v>
      </c>
      <c r="D47" s="1140"/>
      <c r="E47" s="1141"/>
      <c r="F47" s="11">
        <v>14.78</v>
      </c>
      <c r="G47" s="12">
        <v>16.34</v>
      </c>
      <c r="H47" s="12">
        <v>15.49</v>
      </c>
      <c r="I47" s="12">
        <v>13.66</v>
      </c>
      <c r="J47" s="13">
        <v>13.51</v>
      </c>
    </row>
    <row r="48" spans="2:10" ht="57.75" customHeight="1" x14ac:dyDescent="0.15">
      <c r="B48" s="14"/>
      <c r="C48" s="1142" t="s">
        <v>4</v>
      </c>
      <c r="D48" s="1142"/>
      <c r="E48" s="1143"/>
      <c r="F48" s="15">
        <v>8.6199999999999992</v>
      </c>
      <c r="G48" s="16">
        <v>14.81</v>
      </c>
      <c r="H48" s="16">
        <v>12.58</v>
      </c>
      <c r="I48" s="16">
        <v>14.44</v>
      </c>
      <c r="J48" s="17">
        <v>11.64</v>
      </c>
    </row>
    <row r="49" spans="2:10" ht="57.75" customHeight="1" thickBot="1" x14ac:dyDescent="0.2">
      <c r="B49" s="18"/>
      <c r="C49" s="1144" t="s">
        <v>5</v>
      </c>
      <c r="D49" s="1144"/>
      <c r="E49" s="1145"/>
      <c r="F49" s="19">
        <v>0.78</v>
      </c>
      <c r="G49" s="20">
        <v>9.2799999999999994</v>
      </c>
      <c r="H49" s="20" t="s">
        <v>532</v>
      </c>
      <c r="I49" s="20" t="s">
        <v>533</v>
      </c>
      <c r="J49" s="21" t="s">
        <v>534</v>
      </c>
    </row>
    <row r="50" spans="2:10" x14ac:dyDescent="0.15"/>
  </sheetData>
  <sheetProtection algorithmName="SHA-512" hashValue="LWU1cCNdbVJyPJKQJDEoPeqO5pVS/B553qALre06gnWxeoZ5z9CUnnjr+8AKufWrbEY9DmyVh2aTVqRlozblzA==" saltValue="ZwP5kP6hlP+GCY2Lfc/WaQ=="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2" t="s">
        <v>535</v>
      </c>
      <c r="D34" s="1152"/>
      <c r="E34" s="1153"/>
      <c r="F34" s="32">
        <v>8.61</v>
      </c>
      <c r="G34" s="33">
        <v>14.81</v>
      </c>
      <c r="H34" s="33">
        <v>12.58</v>
      </c>
      <c r="I34" s="33">
        <v>14.44</v>
      </c>
      <c r="J34" s="34">
        <v>11.64</v>
      </c>
      <c r="K34" s="22"/>
      <c r="L34" s="22"/>
      <c r="M34" s="22"/>
      <c r="N34" s="22"/>
      <c r="O34" s="22"/>
      <c r="P34" s="22"/>
    </row>
    <row r="35" spans="1:16" ht="39" customHeight="1" x14ac:dyDescent="0.15">
      <c r="A35" s="22"/>
      <c r="B35" s="35"/>
      <c r="C35" s="1146" t="s">
        <v>536</v>
      </c>
      <c r="D35" s="1147"/>
      <c r="E35" s="1148"/>
      <c r="F35" s="36">
        <v>10.42</v>
      </c>
      <c r="G35" s="37">
        <v>8.81</v>
      </c>
      <c r="H35" s="37">
        <v>8.0399999999999991</v>
      </c>
      <c r="I35" s="37">
        <v>8.02</v>
      </c>
      <c r="J35" s="38">
        <v>8.3699999999999992</v>
      </c>
      <c r="K35" s="22"/>
      <c r="L35" s="22"/>
      <c r="M35" s="22"/>
      <c r="N35" s="22"/>
      <c r="O35" s="22"/>
      <c r="P35" s="22"/>
    </row>
    <row r="36" spans="1:16" ht="39" customHeight="1" x14ac:dyDescent="0.15">
      <c r="A36" s="22"/>
      <c r="B36" s="35"/>
      <c r="C36" s="1146" t="s">
        <v>537</v>
      </c>
      <c r="D36" s="1147"/>
      <c r="E36" s="1148"/>
      <c r="F36" s="36">
        <v>0.13</v>
      </c>
      <c r="G36" s="37">
        <v>0.15</v>
      </c>
      <c r="H36" s="37">
        <v>0.08</v>
      </c>
      <c r="I36" s="37">
        <v>0.11</v>
      </c>
      <c r="J36" s="38">
        <v>0.32</v>
      </c>
      <c r="K36" s="22"/>
      <c r="L36" s="22"/>
      <c r="M36" s="22"/>
      <c r="N36" s="22"/>
      <c r="O36" s="22"/>
      <c r="P36" s="22"/>
    </row>
    <row r="37" spans="1:16" ht="39" customHeight="1" x14ac:dyDescent="0.15">
      <c r="A37" s="22"/>
      <c r="B37" s="35"/>
      <c r="C37" s="1146" t="s">
        <v>538</v>
      </c>
      <c r="D37" s="1147"/>
      <c r="E37" s="1148"/>
      <c r="F37" s="36">
        <v>0.04</v>
      </c>
      <c r="G37" s="37">
        <v>0.06</v>
      </c>
      <c r="H37" s="37">
        <v>0.33</v>
      </c>
      <c r="I37" s="37">
        <v>0.52</v>
      </c>
      <c r="J37" s="38">
        <v>0.26</v>
      </c>
      <c r="K37" s="22"/>
      <c r="L37" s="22"/>
      <c r="M37" s="22"/>
      <c r="N37" s="22"/>
      <c r="O37" s="22"/>
      <c r="P37" s="22"/>
    </row>
    <row r="38" spans="1:16" ht="39" customHeight="1" x14ac:dyDescent="0.15">
      <c r="A38" s="22"/>
      <c r="B38" s="35"/>
      <c r="C38" s="1146" t="s">
        <v>539</v>
      </c>
      <c r="D38" s="1147"/>
      <c r="E38" s="1148"/>
      <c r="F38" s="36">
        <v>0.08</v>
      </c>
      <c r="G38" s="37">
        <v>0.06</v>
      </c>
      <c r="H38" s="37">
        <v>7.0000000000000007E-2</v>
      </c>
      <c r="I38" s="37">
        <v>0.08</v>
      </c>
      <c r="J38" s="38">
        <v>0.11</v>
      </c>
      <c r="K38" s="22"/>
      <c r="L38" s="22"/>
      <c r="M38" s="22"/>
      <c r="N38" s="22"/>
      <c r="O38" s="22"/>
      <c r="P38" s="22"/>
    </row>
    <row r="39" spans="1:16" ht="39" customHeight="1" x14ac:dyDescent="0.15">
      <c r="A39" s="22"/>
      <c r="B39" s="35"/>
      <c r="C39" s="1146" t="s">
        <v>540</v>
      </c>
      <c r="D39" s="1147"/>
      <c r="E39" s="1148"/>
      <c r="F39" s="36">
        <v>0.17</v>
      </c>
      <c r="G39" s="37">
        <v>0.23</v>
      </c>
      <c r="H39" s="37">
        <v>0.13</v>
      </c>
      <c r="I39" s="37">
        <v>0</v>
      </c>
      <c r="J39" s="38">
        <v>0</v>
      </c>
      <c r="K39" s="22"/>
      <c r="L39" s="22"/>
      <c r="M39" s="22"/>
      <c r="N39" s="22"/>
      <c r="O39" s="22"/>
      <c r="P39" s="22"/>
    </row>
    <row r="40" spans="1:16" ht="39" customHeight="1" x14ac:dyDescent="0.15">
      <c r="A40" s="22"/>
      <c r="B40" s="35"/>
      <c r="C40" s="1146" t="s">
        <v>541</v>
      </c>
      <c r="D40" s="1147"/>
      <c r="E40" s="1148"/>
      <c r="F40" s="36">
        <v>0.02</v>
      </c>
      <c r="G40" s="37">
        <v>0.01</v>
      </c>
      <c r="H40" s="37">
        <v>0</v>
      </c>
      <c r="I40" s="37">
        <v>0</v>
      </c>
      <c r="J40" s="38">
        <v>0</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542</v>
      </c>
      <c r="D42" s="1147"/>
      <c r="E42" s="1148"/>
      <c r="F42" s="36" t="s">
        <v>488</v>
      </c>
      <c r="G42" s="37" t="s">
        <v>488</v>
      </c>
      <c r="H42" s="37" t="s">
        <v>488</v>
      </c>
      <c r="I42" s="37" t="s">
        <v>488</v>
      </c>
      <c r="J42" s="38" t="s">
        <v>488</v>
      </c>
      <c r="K42" s="22"/>
      <c r="L42" s="22"/>
      <c r="M42" s="22"/>
      <c r="N42" s="22"/>
      <c r="O42" s="22"/>
      <c r="P42" s="22"/>
    </row>
    <row r="43" spans="1:16" ht="39" customHeight="1" thickBot="1" x14ac:dyDescent="0.2">
      <c r="A43" s="22"/>
      <c r="B43" s="40"/>
      <c r="C43" s="1149" t="s">
        <v>543</v>
      </c>
      <c r="D43" s="1150"/>
      <c r="E43" s="1151"/>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9VmVhVjp5i/SO0bNZvh5GBWAU3k/GOwuUK/DcUiDNf+EXHgxJRih4o8peljY6di0PS7eFfzELJ+TiCH+gyIvw==" saltValue="PbpYOm4kUXaNV/NuY9uI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776</v>
      </c>
      <c r="L45" s="60">
        <v>862</v>
      </c>
      <c r="M45" s="60">
        <v>913</v>
      </c>
      <c r="N45" s="60">
        <v>909</v>
      </c>
      <c r="O45" s="61">
        <v>880</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488</v>
      </c>
      <c r="L46" s="64" t="s">
        <v>488</v>
      </c>
      <c r="M46" s="64" t="s">
        <v>488</v>
      </c>
      <c r="N46" s="64" t="s">
        <v>488</v>
      </c>
      <c r="O46" s="65" t="s">
        <v>488</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488</v>
      </c>
      <c r="L47" s="64" t="s">
        <v>488</v>
      </c>
      <c r="M47" s="64" t="s">
        <v>488</v>
      </c>
      <c r="N47" s="64" t="s">
        <v>488</v>
      </c>
      <c r="O47" s="65" t="s">
        <v>488</v>
      </c>
      <c r="P47" s="48"/>
      <c r="Q47" s="48"/>
      <c r="R47" s="48"/>
      <c r="S47" s="48"/>
      <c r="T47" s="48"/>
      <c r="U47" s="48"/>
    </row>
    <row r="48" spans="1:21" ht="30.75" customHeight="1" x14ac:dyDescent="0.15">
      <c r="A48" s="48"/>
      <c r="B48" s="1156"/>
      <c r="C48" s="1157"/>
      <c r="D48" s="62"/>
      <c r="E48" s="1162" t="s">
        <v>13</v>
      </c>
      <c r="F48" s="1162"/>
      <c r="G48" s="1162"/>
      <c r="H48" s="1162"/>
      <c r="I48" s="1162"/>
      <c r="J48" s="1163"/>
      <c r="K48" s="63">
        <v>170</v>
      </c>
      <c r="L48" s="64">
        <v>170</v>
      </c>
      <c r="M48" s="64">
        <v>155</v>
      </c>
      <c r="N48" s="64">
        <v>171</v>
      </c>
      <c r="O48" s="65">
        <v>195</v>
      </c>
      <c r="P48" s="48"/>
      <c r="Q48" s="48"/>
      <c r="R48" s="48"/>
      <c r="S48" s="48"/>
      <c r="T48" s="48"/>
      <c r="U48" s="48"/>
    </row>
    <row r="49" spans="1:21" ht="30.75" customHeight="1" x14ac:dyDescent="0.15">
      <c r="A49" s="48"/>
      <c r="B49" s="1156"/>
      <c r="C49" s="1157"/>
      <c r="D49" s="62"/>
      <c r="E49" s="1162" t="s">
        <v>14</v>
      </c>
      <c r="F49" s="1162"/>
      <c r="G49" s="1162"/>
      <c r="H49" s="1162"/>
      <c r="I49" s="1162"/>
      <c r="J49" s="1163"/>
      <c r="K49" s="63">
        <v>0</v>
      </c>
      <c r="L49" s="64">
        <v>1</v>
      </c>
      <c r="M49" s="64">
        <v>2</v>
      </c>
      <c r="N49" s="64">
        <v>2</v>
      </c>
      <c r="O49" s="65">
        <v>2</v>
      </c>
      <c r="P49" s="48"/>
      <c r="Q49" s="48"/>
      <c r="R49" s="48"/>
      <c r="S49" s="48"/>
      <c r="T49" s="48"/>
      <c r="U49" s="48"/>
    </row>
    <row r="50" spans="1:21" ht="30.75" customHeight="1" x14ac:dyDescent="0.15">
      <c r="A50" s="48"/>
      <c r="B50" s="1156"/>
      <c r="C50" s="1157"/>
      <c r="D50" s="62"/>
      <c r="E50" s="1162" t="s">
        <v>15</v>
      </c>
      <c r="F50" s="1162"/>
      <c r="G50" s="1162"/>
      <c r="H50" s="1162"/>
      <c r="I50" s="1162"/>
      <c r="J50" s="1163"/>
      <c r="K50" s="63">
        <v>14</v>
      </c>
      <c r="L50" s="64">
        <v>12</v>
      </c>
      <c r="M50" s="64">
        <v>15</v>
      </c>
      <c r="N50" s="64">
        <v>17</v>
      </c>
      <c r="O50" s="65">
        <v>14</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488</v>
      </c>
      <c r="L51" s="64" t="s">
        <v>488</v>
      </c>
      <c r="M51" s="64" t="s">
        <v>488</v>
      </c>
      <c r="N51" s="64" t="s">
        <v>488</v>
      </c>
      <c r="O51" s="65" t="s">
        <v>488</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622</v>
      </c>
      <c r="L52" s="64">
        <v>749</v>
      </c>
      <c r="M52" s="64">
        <v>761</v>
      </c>
      <c r="N52" s="64">
        <v>758</v>
      </c>
      <c r="O52" s="65">
        <v>738</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338</v>
      </c>
      <c r="L53" s="69">
        <v>296</v>
      </c>
      <c r="M53" s="69">
        <v>324</v>
      </c>
      <c r="N53" s="69">
        <v>341</v>
      </c>
      <c r="O53" s="70">
        <v>353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DFw8MDqeYVFD7who3v47ljf40g2+ldV3HFVKjOw1p7HInspbsG2LCVNq5SSnVEHg62Ru1pM27NZs7EM1M0p1g==" saltValue="TQc34SZImmC9G0UGN8gB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D19"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5" t="s">
        <v>30</v>
      </c>
      <c r="C41" s="1186"/>
      <c r="D41" s="105"/>
      <c r="E41" s="1191" t="s">
        <v>31</v>
      </c>
      <c r="F41" s="1191"/>
      <c r="G41" s="1191"/>
      <c r="H41" s="1192"/>
      <c r="I41" s="355">
        <v>7969</v>
      </c>
      <c r="J41" s="356">
        <v>7583</v>
      </c>
      <c r="K41" s="356">
        <v>7040</v>
      </c>
      <c r="L41" s="356">
        <v>6436</v>
      </c>
      <c r="M41" s="357">
        <v>5922</v>
      </c>
    </row>
    <row r="42" spans="2:13" ht="27.75" customHeight="1" x14ac:dyDescent="0.15">
      <c r="B42" s="1187"/>
      <c r="C42" s="1188"/>
      <c r="D42" s="106"/>
      <c r="E42" s="1193" t="s">
        <v>32</v>
      </c>
      <c r="F42" s="1193"/>
      <c r="G42" s="1193"/>
      <c r="H42" s="1194"/>
      <c r="I42" s="358" t="s">
        <v>488</v>
      </c>
      <c r="J42" s="359" t="s">
        <v>488</v>
      </c>
      <c r="K42" s="359" t="s">
        <v>488</v>
      </c>
      <c r="L42" s="359" t="s">
        <v>488</v>
      </c>
      <c r="M42" s="360" t="s">
        <v>488</v>
      </c>
    </row>
    <row r="43" spans="2:13" ht="27.75" customHeight="1" x14ac:dyDescent="0.15">
      <c r="B43" s="1187"/>
      <c r="C43" s="1188"/>
      <c r="D43" s="106"/>
      <c r="E43" s="1193" t="s">
        <v>33</v>
      </c>
      <c r="F43" s="1193"/>
      <c r="G43" s="1193"/>
      <c r="H43" s="1194"/>
      <c r="I43" s="358">
        <v>1446</v>
      </c>
      <c r="J43" s="359">
        <v>1362</v>
      </c>
      <c r="K43" s="359">
        <v>1254</v>
      </c>
      <c r="L43" s="359">
        <v>1219</v>
      </c>
      <c r="M43" s="360">
        <v>1135</v>
      </c>
    </row>
    <row r="44" spans="2:13" ht="27.75" customHeight="1" x14ac:dyDescent="0.15">
      <c r="B44" s="1187"/>
      <c r="C44" s="1188"/>
      <c r="D44" s="106"/>
      <c r="E44" s="1193" t="s">
        <v>34</v>
      </c>
      <c r="F44" s="1193"/>
      <c r="G44" s="1193"/>
      <c r="H44" s="1194"/>
      <c r="I44" s="358">
        <v>10</v>
      </c>
      <c r="J44" s="359">
        <v>8</v>
      </c>
      <c r="K44" s="359">
        <v>11</v>
      </c>
      <c r="L44" s="359">
        <v>8</v>
      </c>
      <c r="M44" s="360">
        <v>6</v>
      </c>
    </row>
    <row r="45" spans="2:13" ht="27.75" customHeight="1" x14ac:dyDescent="0.15">
      <c r="B45" s="1187"/>
      <c r="C45" s="1188"/>
      <c r="D45" s="106"/>
      <c r="E45" s="1193" t="s">
        <v>35</v>
      </c>
      <c r="F45" s="1193"/>
      <c r="G45" s="1193"/>
      <c r="H45" s="1194"/>
      <c r="I45" s="358">
        <v>980</v>
      </c>
      <c r="J45" s="359">
        <v>1008</v>
      </c>
      <c r="K45" s="359">
        <v>942</v>
      </c>
      <c r="L45" s="359">
        <v>915</v>
      </c>
      <c r="M45" s="360">
        <v>881</v>
      </c>
    </row>
    <row r="46" spans="2:13" ht="27.75" customHeight="1" x14ac:dyDescent="0.15">
      <c r="B46" s="1187"/>
      <c r="C46" s="1188"/>
      <c r="D46" s="107"/>
      <c r="E46" s="1193" t="s">
        <v>36</v>
      </c>
      <c r="F46" s="1193"/>
      <c r="G46" s="1193"/>
      <c r="H46" s="1194"/>
      <c r="I46" s="358" t="s">
        <v>488</v>
      </c>
      <c r="J46" s="359" t="s">
        <v>488</v>
      </c>
      <c r="K46" s="359" t="s">
        <v>488</v>
      </c>
      <c r="L46" s="359" t="s">
        <v>488</v>
      </c>
      <c r="M46" s="360" t="s">
        <v>488</v>
      </c>
    </row>
    <row r="47" spans="2:13" ht="27.75" customHeight="1" x14ac:dyDescent="0.15">
      <c r="B47" s="1187"/>
      <c r="C47" s="1188"/>
      <c r="D47" s="108"/>
      <c r="E47" s="1195" t="s">
        <v>37</v>
      </c>
      <c r="F47" s="1196"/>
      <c r="G47" s="1196"/>
      <c r="H47" s="1197"/>
      <c r="I47" s="358" t="s">
        <v>488</v>
      </c>
      <c r="J47" s="359" t="s">
        <v>488</v>
      </c>
      <c r="K47" s="359" t="s">
        <v>488</v>
      </c>
      <c r="L47" s="359" t="s">
        <v>488</v>
      </c>
      <c r="M47" s="360" t="s">
        <v>488</v>
      </c>
    </row>
    <row r="48" spans="2:13" ht="27.75" customHeight="1" x14ac:dyDescent="0.15">
      <c r="B48" s="1187"/>
      <c r="C48" s="1188"/>
      <c r="D48" s="106"/>
      <c r="E48" s="1193" t="s">
        <v>38</v>
      </c>
      <c r="F48" s="1193"/>
      <c r="G48" s="1193"/>
      <c r="H48" s="1194"/>
      <c r="I48" s="358" t="s">
        <v>488</v>
      </c>
      <c r="J48" s="359" t="s">
        <v>488</v>
      </c>
      <c r="K48" s="359" t="s">
        <v>488</v>
      </c>
      <c r="L48" s="359" t="s">
        <v>488</v>
      </c>
      <c r="M48" s="360" t="s">
        <v>488</v>
      </c>
    </row>
    <row r="49" spans="2:13" ht="27.75" customHeight="1" x14ac:dyDescent="0.15">
      <c r="B49" s="1189"/>
      <c r="C49" s="1190"/>
      <c r="D49" s="106"/>
      <c r="E49" s="1193" t="s">
        <v>39</v>
      </c>
      <c r="F49" s="1193"/>
      <c r="G49" s="1193"/>
      <c r="H49" s="1194"/>
      <c r="I49" s="358" t="s">
        <v>488</v>
      </c>
      <c r="J49" s="359" t="s">
        <v>488</v>
      </c>
      <c r="K49" s="359" t="s">
        <v>488</v>
      </c>
      <c r="L49" s="359" t="s">
        <v>488</v>
      </c>
      <c r="M49" s="360" t="s">
        <v>488</v>
      </c>
    </row>
    <row r="50" spans="2:13" ht="27.75" customHeight="1" x14ac:dyDescent="0.15">
      <c r="B50" s="1198" t="s">
        <v>40</v>
      </c>
      <c r="C50" s="1199"/>
      <c r="D50" s="109"/>
      <c r="E50" s="1193" t="s">
        <v>41</v>
      </c>
      <c r="F50" s="1193"/>
      <c r="G50" s="1193"/>
      <c r="H50" s="1194"/>
      <c r="I50" s="358">
        <v>3441</v>
      </c>
      <c r="J50" s="359">
        <v>3252</v>
      </c>
      <c r="K50" s="359">
        <v>3680</v>
      </c>
      <c r="L50" s="359">
        <v>3728</v>
      </c>
      <c r="M50" s="360">
        <v>3687</v>
      </c>
    </row>
    <row r="51" spans="2:13" ht="27.75" customHeight="1" x14ac:dyDescent="0.15">
      <c r="B51" s="1187"/>
      <c r="C51" s="1188"/>
      <c r="D51" s="106"/>
      <c r="E51" s="1193" t="s">
        <v>42</v>
      </c>
      <c r="F51" s="1193"/>
      <c r="G51" s="1193"/>
      <c r="H51" s="1194"/>
      <c r="I51" s="358">
        <v>52</v>
      </c>
      <c r="J51" s="359">
        <v>345</v>
      </c>
      <c r="K51" s="359">
        <v>285</v>
      </c>
      <c r="L51" s="359">
        <v>224</v>
      </c>
      <c r="M51" s="360">
        <v>167</v>
      </c>
    </row>
    <row r="52" spans="2:13" ht="27.75" customHeight="1" x14ac:dyDescent="0.15">
      <c r="B52" s="1189"/>
      <c r="C52" s="1190"/>
      <c r="D52" s="106"/>
      <c r="E52" s="1193" t="s">
        <v>43</v>
      </c>
      <c r="F52" s="1193"/>
      <c r="G52" s="1193"/>
      <c r="H52" s="1194"/>
      <c r="I52" s="358">
        <v>6830</v>
      </c>
      <c r="J52" s="359">
        <v>6567</v>
      </c>
      <c r="K52" s="359">
        <v>6178</v>
      </c>
      <c r="L52" s="359">
        <v>5777</v>
      </c>
      <c r="M52" s="360">
        <v>5410</v>
      </c>
    </row>
    <row r="53" spans="2:13" ht="27.75" customHeight="1" thickBot="1" x14ac:dyDescent="0.2">
      <c r="B53" s="1200" t="s">
        <v>19</v>
      </c>
      <c r="C53" s="1201"/>
      <c r="D53" s="110"/>
      <c r="E53" s="1202" t="s">
        <v>44</v>
      </c>
      <c r="F53" s="1202"/>
      <c r="G53" s="1202"/>
      <c r="H53" s="1203"/>
      <c r="I53" s="361">
        <v>81</v>
      </c>
      <c r="J53" s="362">
        <v>-201</v>
      </c>
      <c r="K53" s="362">
        <v>-896</v>
      </c>
      <c r="L53" s="362">
        <v>-1151</v>
      </c>
      <c r="M53" s="363">
        <v>-1319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b945xP0O95LdJiRFeokcfuATa3N98t8tsm7NSOV+XQgJmwnW9OExpMTsH/rPnwNk0dI4Qfcz2wCWgJ+o0pPkUw==" saltValue="d+Iok0C84RJbKfXF/mQS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55" zoomScaleNormal="55"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2" t="s">
        <v>46</v>
      </c>
      <c r="D55" s="1212"/>
      <c r="E55" s="1213"/>
      <c r="F55" s="122">
        <v>655</v>
      </c>
      <c r="G55" s="122">
        <v>565</v>
      </c>
      <c r="H55" s="123">
        <v>565</v>
      </c>
    </row>
    <row r="56" spans="2:8" ht="52.5" customHeight="1" x14ac:dyDescent="0.15">
      <c r="B56" s="124"/>
      <c r="C56" s="1214" t="s">
        <v>47</v>
      </c>
      <c r="D56" s="1214"/>
      <c r="E56" s="1215"/>
      <c r="F56" s="125">
        <v>1034</v>
      </c>
      <c r="G56" s="125">
        <v>1134</v>
      </c>
      <c r="H56" s="126">
        <v>1148</v>
      </c>
    </row>
    <row r="57" spans="2:8" ht="53.25" customHeight="1" x14ac:dyDescent="0.15">
      <c r="B57" s="124"/>
      <c r="C57" s="1216" t="s">
        <v>48</v>
      </c>
      <c r="D57" s="1216"/>
      <c r="E57" s="1217"/>
      <c r="F57" s="127">
        <v>1969</v>
      </c>
      <c r="G57" s="127">
        <v>1994</v>
      </c>
      <c r="H57" s="128">
        <v>1949</v>
      </c>
    </row>
    <row r="58" spans="2:8" ht="45.75" customHeight="1" x14ac:dyDescent="0.15">
      <c r="B58" s="129"/>
      <c r="C58" s="1204" t="s">
        <v>552</v>
      </c>
      <c r="D58" s="1205"/>
      <c r="E58" s="1206"/>
      <c r="F58" s="130">
        <v>664</v>
      </c>
      <c r="G58" s="130">
        <v>705</v>
      </c>
      <c r="H58" s="131">
        <v>695</v>
      </c>
    </row>
    <row r="59" spans="2:8" ht="45.75" customHeight="1" x14ac:dyDescent="0.15">
      <c r="B59" s="129"/>
      <c r="C59" s="1204" t="s">
        <v>553</v>
      </c>
      <c r="D59" s="1205"/>
      <c r="E59" s="1206"/>
      <c r="F59" s="130">
        <v>264</v>
      </c>
      <c r="G59" s="130">
        <v>229</v>
      </c>
      <c r="H59" s="131">
        <v>214</v>
      </c>
    </row>
    <row r="60" spans="2:8" ht="45.75" customHeight="1" x14ac:dyDescent="0.15">
      <c r="B60" s="129"/>
      <c r="C60" s="1204" t="s">
        <v>555</v>
      </c>
      <c r="D60" s="1205"/>
      <c r="E60" s="1206"/>
      <c r="F60" s="130">
        <v>200</v>
      </c>
      <c r="G60" s="130">
        <v>200</v>
      </c>
      <c r="H60" s="131">
        <v>180</v>
      </c>
    </row>
    <row r="61" spans="2:8" ht="45.75" customHeight="1" x14ac:dyDescent="0.15">
      <c r="B61" s="129"/>
      <c r="C61" s="1204" t="s">
        <v>554</v>
      </c>
      <c r="D61" s="1205"/>
      <c r="E61" s="1206"/>
      <c r="F61" s="130">
        <v>133</v>
      </c>
      <c r="G61" s="130">
        <v>173</v>
      </c>
      <c r="H61" s="131">
        <v>175</v>
      </c>
    </row>
    <row r="62" spans="2:8" ht="45.75" customHeight="1" thickBot="1" x14ac:dyDescent="0.2">
      <c r="B62" s="132"/>
      <c r="C62" s="1207" t="s">
        <v>556</v>
      </c>
      <c r="D62" s="1208"/>
      <c r="E62" s="1209"/>
      <c r="F62" s="133">
        <v>140</v>
      </c>
      <c r="G62" s="133">
        <v>132</v>
      </c>
      <c r="H62" s="134">
        <v>133</v>
      </c>
    </row>
    <row r="63" spans="2:8" ht="52.5" customHeight="1" thickBot="1" x14ac:dyDescent="0.2">
      <c r="B63" s="135"/>
      <c r="C63" s="1210" t="s">
        <v>49</v>
      </c>
      <c r="D63" s="1210"/>
      <c r="E63" s="1211"/>
      <c r="F63" s="136">
        <v>3658</v>
      </c>
      <c r="G63" s="136">
        <v>3693</v>
      </c>
      <c r="H63" s="137">
        <v>3662</v>
      </c>
    </row>
    <row r="64" spans="2:8" x14ac:dyDescent="0.15"/>
  </sheetData>
  <sheetProtection algorithmName="SHA-512" hashValue="4qLtolKs/2NzG6UWmZe+eeJrn0EWo/3ZpWP9PB4MbYFXF2VaH8Ya2mSXaP7lccafSNfowe3I3oqVjFBfbAd/MA==" saltValue="MtcmVjwwKXQ7Y6Rbj9YI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669368</v>
      </c>
      <c r="E3" s="156"/>
      <c r="F3" s="157">
        <v>190274</v>
      </c>
      <c r="G3" s="158"/>
      <c r="H3" s="159"/>
    </row>
    <row r="4" spans="1:8" x14ac:dyDescent="0.15">
      <c r="A4" s="160"/>
      <c r="B4" s="161"/>
      <c r="C4" s="162"/>
      <c r="D4" s="163">
        <v>96759</v>
      </c>
      <c r="E4" s="164"/>
      <c r="F4" s="165">
        <v>88584</v>
      </c>
      <c r="G4" s="166"/>
      <c r="H4" s="167"/>
    </row>
    <row r="5" spans="1:8" x14ac:dyDescent="0.15">
      <c r="A5" s="148" t="s">
        <v>521</v>
      </c>
      <c r="B5" s="153"/>
      <c r="C5" s="154"/>
      <c r="D5" s="155">
        <v>216953</v>
      </c>
      <c r="E5" s="156"/>
      <c r="F5" s="157">
        <v>200194</v>
      </c>
      <c r="G5" s="158"/>
      <c r="H5" s="159"/>
    </row>
    <row r="6" spans="1:8" x14ac:dyDescent="0.15">
      <c r="A6" s="160"/>
      <c r="B6" s="161"/>
      <c r="C6" s="162"/>
      <c r="D6" s="163">
        <v>76900</v>
      </c>
      <c r="E6" s="164"/>
      <c r="F6" s="165">
        <v>106422</v>
      </c>
      <c r="G6" s="166"/>
      <c r="H6" s="167"/>
    </row>
    <row r="7" spans="1:8" x14ac:dyDescent="0.15">
      <c r="A7" s="148" t="s">
        <v>522</v>
      </c>
      <c r="B7" s="153"/>
      <c r="C7" s="154"/>
      <c r="D7" s="155">
        <v>210590</v>
      </c>
      <c r="E7" s="156"/>
      <c r="F7" s="157">
        <v>196914</v>
      </c>
      <c r="G7" s="158"/>
      <c r="H7" s="159"/>
    </row>
    <row r="8" spans="1:8" x14ac:dyDescent="0.15">
      <c r="A8" s="160"/>
      <c r="B8" s="161"/>
      <c r="C8" s="162"/>
      <c r="D8" s="163">
        <v>132542</v>
      </c>
      <c r="E8" s="164"/>
      <c r="F8" s="165">
        <v>98966</v>
      </c>
      <c r="G8" s="166"/>
      <c r="H8" s="167"/>
    </row>
    <row r="9" spans="1:8" x14ac:dyDescent="0.15">
      <c r="A9" s="148" t="s">
        <v>523</v>
      </c>
      <c r="B9" s="153"/>
      <c r="C9" s="154"/>
      <c r="D9" s="155">
        <v>141851</v>
      </c>
      <c r="E9" s="156"/>
      <c r="F9" s="157">
        <v>204757</v>
      </c>
      <c r="G9" s="158"/>
      <c r="H9" s="159"/>
    </row>
    <row r="10" spans="1:8" x14ac:dyDescent="0.15">
      <c r="A10" s="160"/>
      <c r="B10" s="161"/>
      <c r="C10" s="162"/>
      <c r="D10" s="163">
        <v>69145</v>
      </c>
      <c r="E10" s="164"/>
      <c r="F10" s="165">
        <v>106071</v>
      </c>
      <c r="G10" s="166"/>
      <c r="H10" s="167"/>
    </row>
    <row r="11" spans="1:8" x14ac:dyDescent="0.15">
      <c r="A11" s="148" t="s">
        <v>524</v>
      </c>
      <c r="B11" s="153"/>
      <c r="C11" s="154"/>
      <c r="D11" s="155">
        <v>180446</v>
      </c>
      <c r="E11" s="156"/>
      <c r="F11" s="157">
        <v>194971</v>
      </c>
      <c r="G11" s="158"/>
      <c r="H11" s="159"/>
    </row>
    <row r="12" spans="1:8" x14ac:dyDescent="0.15">
      <c r="A12" s="160"/>
      <c r="B12" s="161"/>
      <c r="C12" s="168"/>
      <c r="D12" s="163">
        <v>107626</v>
      </c>
      <c r="E12" s="164"/>
      <c r="F12" s="165">
        <v>105966</v>
      </c>
      <c r="G12" s="166"/>
      <c r="H12" s="167"/>
    </row>
    <row r="13" spans="1:8" x14ac:dyDescent="0.15">
      <c r="A13" s="148"/>
      <c r="B13" s="153"/>
      <c r="C13" s="169"/>
      <c r="D13" s="170">
        <v>283842</v>
      </c>
      <c r="E13" s="171"/>
      <c r="F13" s="172">
        <v>197422</v>
      </c>
      <c r="G13" s="173"/>
      <c r="H13" s="159"/>
    </row>
    <row r="14" spans="1:8" x14ac:dyDescent="0.15">
      <c r="A14" s="160"/>
      <c r="B14" s="161"/>
      <c r="C14" s="162"/>
      <c r="D14" s="163">
        <v>96594</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8.6199999999999992</v>
      </c>
      <c r="C19" s="174">
        <f>ROUND(VALUE(SUBSTITUTE(実質収支比率等に係る経年分析!G$48,"▲","-")),2)</f>
        <v>14.81</v>
      </c>
      <c r="D19" s="174">
        <f>ROUND(VALUE(SUBSTITUTE(実質収支比率等に係る経年分析!H$48,"▲","-")),2)</f>
        <v>12.58</v>
      </c>
      <c r="E19" s="174">
        <f>ROUND(VALUE(SUBSTITUTE(実質収支比率等に係る経年分析!I$48,"▲","-")),2)</f>
        <v>14.44</v>
      </c>
      <c r="F19" s="174">
        <f>ROUND(VALUE(SUBSTITUTE(実質収支比率等に係る経年分析!J$48,"▲","-")),2)</f>
        <v>11.64</v>
      </c>
    </row>
    <row r="20" spans="1:11" x14ac:dyDescent="0.15">
      <c r="A20" s="174" t="s">
        <v>53</v>
      </c>
      <c r="B20" s="174">
        <f>ROUND(VALUE(SUBSTITUTE(実質収支比率等に係る経年分析!F$47,"▲","-")),2)</f>
        <v>14.78</v>
      </c>
      <c r="C20" s="174">
        <f>ROUND(VALUE(SUBSTITUTE(実質収支比率等に係る経年分析!G$47,"▲","-")),2)</f>
        <v>16.34</v>
      </c>
      <c r="D20" s="174">
        <f>ROUND(VALUE(SUBSTITUTE(実質収支比率等に係る経年分析!H$47,"▲","-")),2)</f>
        <v>15.49</v>
      </c>
      <c r="E20" s="174">
        <f>ROUND(VALUE(SUBSTITUTE(実質収支比率等に係る経年分析!I$47,"▲","-")),2)</f>
        <v>13.66</v>
      </c>
      <c r="F20" s="174">
        <f>ROUND(VALUE(SUBSTITUTE(実質収支比率等に係る経年分析!J$47,"▲","-")),2)</f>
        <v>13.51</v>
      </c>
    </row>
    <row r="21" spans="1:11" x14ac:dyDescent="0.15">
      <c r="A21" s="174" t="s">
        <v>54</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9.2799999999999994</v>
      </c>
      <c r="D21" s="174">
        <f>IF(ISNUMBER(VALUE(SUBSTITUTE(実質収支比率等に係る経年分析!H$49,"▲","-"))),ROUND(VALUE(SUBSTITUTE(実質収支比率等に係る経年分析!H$49,"▲","-")),2),NA())</f>
        <v>-1.45</v>
      </c>
      <c r="E21" s="174">
        <f>IF(ISNUMBER(VALUE(SUBSTITUTE(実質収支比率等に係る経年分析!I$49,"▲","-"))),ROUND(VALUE(SUBSTITUTE(実質収支比率等に係る経年分析!I$49,"▲","-")),2),NA())</f>
        <v>-0.6</v>
      </c>
      <c r="F21" s="174">
        <f>IF(ISNUMBER(VALUE(SUBSTITUTE(実質収支比率等に係る経年分析!J$49,"▲","-"))),ROUND(VALUE(SUBSTITUTE(実質収支比率等に係る経年分析!J$49,"▲","-")),2),NA())</f>
        <v>-2.63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0.11</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0.26</v>
      </c>
    </row>
    <row r="34" spans="1:16" x14ac:dyDescent="0.15">
      <c r="A34" s="175" t="str">
        <f>IF(連結実質赤字比率に係る赤字・黒字の構成分析!C$36="",NA(),連結実質赤字比率に係る赤字・黒字の構成分析!C$36)</f>
        <v>下水道特別会計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0.32</v>
      </c>
    </row>
    <row r="35" spans="1:16" x14ac:dyDescent="0.15">
      <c r="A35" s="175" t="str">
        <f>IF(連結実質赤字比率に係る赤字・黒字の構成分析!C$35="",NA(),連結実質赤字比率に係る赤字・黒字の構成分析!C$35)</f>
        <v>国民健康保険病院事業会計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8.0399999999999991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8.3699999999999992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14.44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622</v>
      </c>
      <c r="E42" s="176"/>
      <c r="F42" s="176"/>
      <c r="G42" s="176">
        <f>'実質公債費比率（分子）の構造'!L$52</f>
        <v>749</v>
      </c>
      <c r="H42" s="176"/>
      <c r="I42" s="176"/>
      <c r="J42" s="176">
        <f>'実質公債費比率（分子）の構造'!M$52</f>
        <v>761</v>
      </c>
      <c r="K42" s="176"/>
      <c r="L42" s="176"/>
      <c r="M42" s="176">
        <f>'実質公債費比率（分子）の構造'!N$52</f>
        <v>758</v>
      </c>
      <c r="N42" s="176"/>
      <c r="O42" s="176"/>
      <c r="P42" s="176">
        <f>'実質公債費比率（分子）の構造'!O$52</f>
        <v>738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14</v>
      </c>
      <c r="C44" s="176"/>
      <c r="D44" s="176"/>
      <c r="E44" s="176">
        <f>'実質公債費比率（分子）の構造'!L$50</f>
        <v>12</v>
      </c>
      <c r="F44" s="176"/>
      <c r="G44" s="176"/>
      <c r="H44" s="176">
        <f>'実質公債費比率（分子）の構造'!M$50</f>
        <v>15</v>
      </c>
      <c r="I44" s="176"/>
      <c r="J44" s="176"/>
      <c r="K44" s="176">
        <f>'実質公債費比率（分子）の構造'!N$50</f>
        <v>17</v>
      </c>
      <c r="L44" s="176"/>
      <c r="M44" s="176"/>
      <c r="N44" s="176">
        <f>'実質公債費比率（分子）の構造'!O$50</f>
        <v>14</v>
      </c>
      <c r="O44" s="176"/>
      <c r="P44" s="176"/>
    </row>
    <row r="45" spans="1:16" x14ac:dyDescent="0.15">
      <c r="A45" s="176" t="s">
        <v>63</v>
      </c>
      <c r="B45" s="176">
        <f>'実質公債費比率（分子）の構造'!K$49</f>
        <v>0</v>
      </c>
      <c r="C45" s="176"/>
      <c r="D45" s="176"/>
      <c r="E45" s="176">
        <f>'実質公債費比率（分子）の構造'!L$49</f>
        <v>1</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64</v>
      </c>
      <c r="B46" s="176">
        <f>'実質公債費比率（分子）の構造'!K$48</f>
        <v>170</v>
      </c>
      <c r="C46" s="176"/>
      <c r="D46" s="176"/>
      <c r="E46" s="176">
        <f>'実質公債費比率（分子）の構造'!L$48</f>
        <v>170</v>
      </c>
      <c r="F46" s="176"/>
      <c r="G46" s="176"/>
      <c r="H46" s="176">
        <f>'実質公債費比率（分子）の構造'!M$48</f>
        <v>155</v>
      </c>
      <c r="I46" s="176"/>
      <c r="J46" s="176"/>
      <c r="K46" s="176">
        <f>'実質公債費比率（分子）の構造'!N$48</f>
        <v>171</v>
      </c>
      <c r="L46" s="176"/>
      <c r="M46" s="176"/>
      <c r="N46" s="176">
        <f>'実質公債費比率（分子）の構造'!O$48</f>
        <v>195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776</v>
      </c>
      <c r="C49" s="176"/>
      <c r="D49" s="176"/>
      <c r="E49" s="176">
        <f>'実質公債費比率（分子）の構造'!L$45</f>
        <v>862</v>
      </c>
      <c r="F49" s="176"/>
      <c r="G49" s="176"/>
      <c r="H49" s="176">
        <f>'実質公債費比率（分子）の構造'!M$45</f>
        <v>913</v>
      </c>
      <c r="I49" s="176"/>
      <c r="J49" s="176"/>
      <c r="K49" s="176">
        <f>'実質公債費比率（分子）の構造'!N$45</f>
        <v>909</v>
      </c>
      <c r="L49" s="176"/>
      <c r="M49" s="176"/>
      <c r="N49" s="176">
        <f>'実質公債費比率（分子）の構造'!O$45</f>
        <v>880</v>
      </c>
      <c r="O49" s="176"/>
      <c r="P49" s="176"/>
    </row>
    <row r="50" spans="1:16" x14ac:dyDescent="0.15">
      <c r="A50" s="176" t="s">
        <v>67</v>
      </c>
      <c r="B50" s="176" t="e">
        <f>NA()</f>
        <v>#N/A</v>
      </c>
      <c r="C50" s="176">
        <f>IF(ISNUMBER('実質公債費比率（分子）の構造'!K$53),'実質公債費比率（分子）の構造'!K$53,NA())</f>
        <v>338</v>
      </c>
      <c r="D50" s="176" t="e">
        <f>NA()</f>
        <v>#N/A</v>
      </c>
      <c r="E50" s="176" t="e">
        <f>NA()</f>
        <v>#N/A</v>
      </c>
      <c r="F50" s="176">
        <f>IF(ISNUMBER('実質公債費比率（分子）の構造'!L$53),'実質公債費比率（分子）の構造'!L$53,NA())</f>
        <v>296</v>
      </c>
      <c r="G50" s="176" t="e">
        <f>NA()</f>
        <v>#N/A</v>
      </c>
      <c r="H50" s="176" t="e">
        <f>NA()</f>
        <v>#N/A</v>
      </c>
      <c r="I50" s="176">
        <f>IF(ISNUMBER('実質公債費比率（分子）の構造'!M$53),'実質公債費比率（分子）の構造'!M$53,NA())</f>
        <v>324</v>
      </c>
      <c r="J50" s="176" t="e">
        <f>NA()</f>
        <v>#N/A</v>
      </c>
      <c r="K50" s="176" t="e">
        <f>NA()</f>
        <v>#N/A</v>
      </c>
      <c r="L50" s="176">
        <f>IF(ISNUMBER('実質公債費比率（分子）の構造'!N$53),'実質公債費比率（分子）の構造'!N$53,NA())</f>
        <v>341</v>
      </c>
      <c r="M50" s="176" t="e">
        <f>NA()</f>
        <v>#N/A</v>
      </c>
      <c r="N50" s="176" t="e">
        <f>NA()</f>
        <v>#N/A</v>
      </c>
      <c r="O50" s="176">
        <f>IF(ISNUMBER('実質公債費比率（分子）の構造'!O$53),'実質公債費比率（分子）の構造'!O$53,NA())</f>
        <v>353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6830</v>
      </c>
      <c r="E56" s="175"/>
      <c r="F56" s="175"/>
      <c r="G56" s="175">
        <f>'将来負担比率（分子）の構造'!J$52</f>
        <v>6567</v>
      </c>
      <c r="H56" s="175"/>
      <c r="I56" s="175"/>
      <c r="J56" s="175">
        <f>'将来負担比率（分子）の構造'!K$52</f>
        <v>6178</v>
      </c>
      <c r="K56" s="175"/>
      <c r="L56" s="175"/>
      <c r="M56" s="175">
        <f>'将来負担比率（分子）の構造'!L$52</f>
        <v>5777</v>
      </c>
      <c r="N56" s="175"/>
      <c r="O56" s="175"/>
      <c r="P56" s="175">
        <f>'将来負担比率（分子）の構造'!M$52</f>
        <v>5410</v>
      </c>
    </row>
    <row r="57" spans="1:16" x14ac:dyDescent="0.15">
      <c r="A57" s="175" t="s">
        <v>42</v>
      </c>
      <c r="B57" s="175"/>
      <c r="C57" s="175"/>
      <c r="D57" s="175">
        <f>'将来負担比率（分子）の構造'!I$51</f>
        <v>52</v>
      </c>
      <c r="E57" s="175"/>
      <c r="F57" s="175"/>
      <c r="G57" s="175">
        <f>'将来負担比率（分子）の構造'!J$51</f>
        <v>345</v>
      </c>
      <c r="H57" s="175"/>
      <c r="I57" s="175"/>
      <c r="J57" s="175">
        <f>'将来負担比率（分子）の構造'!K$51</f>
        <v>285</v>
      </c>
      <c r="K57" s="175"/>
      <c r="L57" s="175"/>
      <c r="M57" s="175">
        <f>'将来負担比率（分子）の構造'!L$51</f>
        <v>224</v>
      </c>
      <c r="N57" s="175"/>
      <c r="O57" s="175"/>
      <c r="P57" s="175">
        <f>'将来負担比率（分子）の構造'!M$51</f>
        <v>167</v>
      </c>
    </row>
    <row r="58" spans="1:16" x14ac:dyDescent="0.15">
      <c r="A58" s="175" t="s">
        <v>41</v>
      </c>
      <c r="B58" s="175"/>
      <c r="C58" s="175"/>
      <c r="D58" s="175">
        <f>'将来負担比率（分子）の構造'!I$50</f>
        <v>3441</v>
      </c>
      <c r="E58" s="175"/>
      <c r="F58" s="175"/>
      <c r="G58" s="175">
        <f>'将来負担比率（分子）の構造'!J$50</f>
        <v>3252</v>
      </c>
      <c r="H58" s="175"/>
      <c r="I58" s="175"/>
      <c r="J58" s="175">
        <f>'将来負担比率（分子）の構造'!K$50</f>
        <v>3680</v>
      </c>
      <c r="K58" s="175"/>
      <c r="L58" s="175"/>
      <c r="M58" s="175">
        <f>'将来負担比率（分子）の構造'!L$50</f>
        <v>3728</v>
      </c>
      <c r="N58" s="175"/>
      <c r="O58" s="175"/>
      <c r="P58" s="175">
        <f>'将来負担比率（分子）の構造'!M$50</f>
        <v>3687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980</v>
      </c>
      <c r="C62" s="175"/>
      <c r="D62" s="175"/>
      <c r="E62" s="175">
        <f>'将来負担比率（分子）の構造'!J$45</f>
        <v>1008</v>
      </c>
      <c r="F62" s="175"/>
      <c r="G62" s="175"/>
      <c r="H62" s="175">
        <f>'将来負担比率（分子）の構造'!K$45</f>
        <v>942</v>
      </c>
      <c r="I62" s="175"/>
      <c r="J62" s="175"/>
      <c r="K62" s="175">
        <f>'将来負担比率（分子）の構造'!L$45</f>
        <v>915</v>
      </c>
      <c r="L62" s="175"/>
      <c r="M62" s="175"/>
      <c r="N62" s="175">
        <f>'将来負担比率（分子）の構造'!M$45</f>
        <v>881</v>
      </c>
      <c r="O62" s="175"/>
      <c r="P62" s="175"/>
    </row>
    <row r="63" spans="1:16" x14ac:dyDescent="0.15">
      <c r="A63" s="175" t="s">
        <v>34</v>
      </c>
      <c r="B63" s="175">
        <f>'将来負担比率（分子）の構造'!I$44</f>
        <v>10</v>
      </c>
      <c r="C63" s="175"/>
      <c r="D63" s="175"/>
      <c r="E63" s="175">
        <f>'将来負担比率（分子）の構造'!J$44</f>
        <v>8</v>
      </c>
      <c r="F63" s="175"/>
      <c r="G63" s="175"/>
      <c r="H63" s="175">
        <f>'将来負担比率（分子）の構造'!K$44</f>
        <v>11</v>
      </c>
      <c r="I63" s="175"/>
      <c r="J63" s="175"/>
      <c r="K63" s="175">
        <f>'将来負担比率（分子）の構造'!L$44</f>
        <v>8</v>
      </c>
      <c r="L63" s="175"/>
      <c r="M63" s="175"/>
      <c r="N63" s="175">
        <f>'将来負担比率（分子）の構造'!M$44</f>
        <v>6</v>
      </c>
      <c r="O63" s="175"/>
      <c r="P63" s="175"/>
    </row>
    <row r="64" spans="1:16" x14ac:dyDescent="0.15">
      <c r="A64" s="175" t="s">
        <v>33</v>
      </c>
      <c r="B64" s="175">
        <f>'将来負担比率（分子）の構造'!I$43</f>
        <v>1446</v>
      </c>
      <c r="C64" s="175"/>
      <c r="D64" s="175"/>
      <c r="E64" s="175">
        <f>'将来負担比率（分子）の構造'!J$43</f>
        <v>1362</v>
      </c>
      <c r="F64" s="175"/>
      <c r="G64" s="175"/>
      <c r="H64" s="175">
        <f>'将来負担比率（分子）の構造'!K$43</f>
        <v>1254</v>
      </c>
      <c r="I64" s="175"/>
      <c r="J64" s="175"/>
      <c r="K64" s="175">
        <f>'将来負担比率（分子）の構造'!L$43</f>
        <v>1219</v>
      </c>
      <c r="L64" s="175"/>
      <c r="M64" s="175"/>
      <c r="N64" s="175">
        <f>'将来負担比率（分子）の構造'!M$43</f>
        <v>1135</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7969</v>
      </c>
      <c r="C66" s="175"/>
      <c r="D66" s="175"/>
      <c r="E66" s="175">
        <f>'将来負担比率（分子）の構造'!J$41</f>
        <v>7583</v>
      </c>
      <c r="F66" s="175"/>
      <c r="G66" s="175"/>
      <c r="H66" s="175">
        <f>'将来負担比率（分子）の構造'!K$41</f>
        <v>7040</v>
      </c>
      <c r="I66" s="175"/>
      <c r="J66" s="175"/>
      <c r="K66" s="175">
        <f>'将来負担比率（分子）の構造'!L$41</f>
        <v>6436</v>
      </c>
      <c r="L66" s="175"/>
      <c r="M66" s="175"/>
      <c r="N66" s="175">
        <f>'将来負担比率（分子）の構造'!M$41</f>
        <v>5922</v>
      </c>
      <c r="O66" s="175"/>
      <c r="P66" s="175"/>
    </row>
    <row r="67" spans="1:16" x14ac:dyDescent="0.15">
      <c r="A67" s="175" t="s">
        <v>71</v>
      </c>
      <c r="B67" s="175" t="e">
        <f>NA()</f>
        <v>#N/A</v>
      </c>
      <c r="C67" s="175">
        <f>IF(ISNUMBER('将来負担比率（分子）の構造'!I$53), IF('将来負担比率（分子）の構造'!I$53 &lt; 0, 0, '将来負担比率（分子）の構造'!I$53), NA())</f>
        <v>81</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655</v>
      </c>
      <c r="C72" s="179">
        <f>基金残高に係る経年分析!G55</f>
        <v>565</v>
      </c>
      <c r="D72" s="179">
        <f>基金残高に係る経年分析!H55</f>
        <v>565</v>
      </c>
    </row>
    <row r="73" spans="1:16" x14ac:dyDescent="0.15">
      <c r="A73" s="178" t="s">
        <v>74</v>
      </c>
      <c r="B73" s="179">
        <f>基金残高に係る経年分析!F56</f>
        <v>1034</v>
      </c>
      <c r="C73" s="179">
        <f>基金残高に係る経年分析!G56</f>
        <v>1134</v>
      </c>
      <c r="D73" s="179">
        <f>基金残高に係る経年分析!H56</f>
        <v>1148</v>
      </c>
    </row>
    <row r="74" spans="1:16" x14ac:dyDescent="0.15">
      <c r="A74" s="178" t="s">
        <v>75</v>
      </c>
      <c r="B74" s="179">
        <f>基金残高に係る経年分析!F57</f>
        <v>1969</v>
      </c>
      <c r="C74" s="179">
        <f>基金残高に係る経年分析!G57</f>
        <v>1994</v>
      </c>
      <c r="D74" s="179">
        <f>基金残高に係る経年分析!H57</f>
        <v>1949</v>
      </c>
    </row>
  </sheetData>
  <sheetProtection algorithmName="SHA-512" hashValue="DpDw4QijnCBCDadXUhP7fsQDndbhTL2TjlhbNF1HwK3SASqkRc/FOdQnk6+9L7+a+Zctpi2AXgJuUtShgdCGFQ==" saltValue="8twNLtDrIXteKK6hfMiK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2025-03-12T06:43:10Z</cp:lastPrinted>
  <dcterms:created xsi:type="dcterms:W3CDTF">2025-02-19T00:21:33Z</dcterms:created>
  <dcterms:modified xsi:type="dcterms:W3CDTF">2025-03-19T05:47:13Z</dcterms:modified>
  <cp:category/>
</cp:coreProperties>
</file>