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AU88" i="11" l="1"/>
  <c r="AP88" i="11"/>
  <c r="AF88" i="11"/>
  <c r="AP63" i="11"/>
  <c r="AP23" i="11"/>
  <c r="AA23" i="11"/>
  <c r="V23" i="11"/>
  <c r="Q2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E36" i="9"/>
  <c r="AM36" i="9"/>
  <c r="C36" i="9"/>
  <c r="CO35" i="9"/>
  <c r="AM35" i="9"/>
  <c r="C35" i="9"/>
  <c r="CO34" i="9"/>
  <c r="BW34" i="9"/>
  <c r="BW35" i="9" s="1"/>
  <c r="BW36" i="9" s="1"/>
  <c r="U34" i="9"/>
  <c r="U35" i="9" s="1"/>
  <c r="U36" i="9" s="1"/>
  <c r="C34" i="9"/>
  <c r="AM34" i="9" s="1"/>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<sst xmlns="http://schemas.openxmlformats.org/spreadsheetml/2006/main" count="1052" uniqueCount="552">
  <si>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</si>
  <si>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</si>
  <si>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</si>
  <si>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</si>
  <si>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</si>
  <si>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</si>
  <si>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</si>
  <si>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</si>
  <si>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</si>
  <si>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</si>
  <si>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</si>
  <si>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</si>
  <si>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</si>
  <si>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</si>
  <si>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</si>
  <si>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</si>
  <si>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</si>
  <si>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</si>
  <si>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</si>
  <si>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</si>
  <si>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</si>
  <si>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</si>
  <si>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</si>
  <si>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</si>
  <si>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</si>
  <si>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</si>
  <si>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</si>
  <si>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</si>
  <si>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</si>
  <si>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</si>
  <si>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</si>
  <si>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</si>
  <si>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</si>
  <si>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</si>
  <si>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</si>
  <si>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</si>
  <si>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</si>
  <si>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</si>
  <si>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</si>
  <si>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</si>
  <si>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</si>
  <si>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</si>
  <si>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</si>
  <si>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</si>
  <si>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</si>
  <si>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</si>
  <si>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</si>
  <si>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</si>
  <si>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</si>
  <si>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</si>
  <si>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</si>
  <si>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</si>
  <si>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</si>
  <si>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</si>
  <si>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</si>
  <si>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</si>
  <si>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</si>
  <si>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</si>
  <si>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</si>
  <si>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</si>
  <si>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</si>
  <si>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</si>
  <si>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</si>
  <si>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</si>
  <si>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</si>
  <si>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</si>
  <si>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</si>
  <si>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</si>
  <si>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</si>
  <si>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</si>
  <si>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</si>
  <si>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</si>
  <si>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</si>
  <si>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</si>
  <si>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</si>
  <si>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</si>
  <si>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</si>
  <si>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</si>
  <si>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</si>
  <si>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</si>
  <si>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</si>
  <si>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</si>
  <si>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</si>
  <si>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鹿追町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</si>
  <si>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</si>
  <si>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</si>
  <si>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</si>
  <si>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</si>
  <si>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</si>
  <si>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</si>
  <si>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</si>
  <si>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</si>
  <si>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</si>
  <si>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</si>
  <si>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</si>
  <si>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</si>
  <si>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</si>
  <si>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</si>
  <si>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</si>
  <si>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</si>
  <si>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</si>
  <si>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</si>
  <si>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</si>
  <si>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</si>
  <si>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</si>
  <si>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</si>
  <si>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</si>
  <si>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</si>
  <si>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</si>
  <si>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</si>
  <si>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</si>
  <si>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</si>
  <si>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</si>
  <si>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</si>
  <si>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</si>
  <si>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</si>
  <si>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</si>
  <si>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</si>
  <si>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</si>
  <si>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</si>
  <si>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</si>
  <si>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</si>
  <si>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</si>
  <si>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</si>
  <si>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</si>
  <si>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</si>
  <si>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</si>
  <si>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</si>
  <si>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</si>
  <si>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</si>
  <si>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</si>
  <si>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</si>
  <si>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</si>
  <si>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</si>
  <si>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</si>
  <si>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</si>
  <si>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</si>
  <si>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</si>
  <si>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</si>
  <si>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</si>
  <si>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</si>
  <si>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</si>
  <si>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</si>
  <si>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</si>
  <si>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</si>
  <si>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</si>
  <si>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</si>
  <si>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</si>
  <si>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</si>
  <si>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</si>
  <si>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</si>
  <si>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</si>
  <si>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</si>
  <si>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</si>
  <si>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</si>
  <si>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</si>
  <si>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</si>
  <si>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</si>
  <si>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</si>
  <si>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</si>
  <si>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</si>
  <si>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</si>
  <si>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</si>
  <si>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</si>
  <si>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</si>
  <si>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</si>
  <si>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</si>
  <si>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</si>
  <si>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</si>
  <si>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</si>
  <si>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</si>
  <si>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</si>
  <si>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</si>
  <si>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</si>
  <si>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</si>
  <si>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</si>
  <si>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</si>
  <si>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</si>
  <si>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</si>
  <si>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</si>
  <si>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</si>
  <si>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</si>
  <si>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</si>
  <si>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</si>
  <si>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</si>
  <si>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</si>
  <si>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</si>
  <si>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</si>
  <si>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</si>
  <si>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</si>
  <si>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</si>
  <si>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</si>
  <si>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</si>
  <si>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</si>
  <si>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</si>
  <si>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</si>
  <si>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</si>
  <si>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</si>
  <si>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北海道鹿追町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</si>
  <si>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</si>
  <si>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</si>
  <si>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</si>
  <si>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</si>
  <si>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</si>
  <si>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</si>
  <si>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</si>
  <si>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</si>
  <si>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</si>
  <si>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</si>
  <si>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</si>
  <si>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</si>
  <si>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</si>
  <si>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</si>
  <si>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</si>
  <si>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</si>
  <si>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</si>
  <si>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</si>
  <si>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</si>
  <si>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</si>
  <si>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</si>
  <si>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</si>
  <si>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</si>
  <si>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</si>
  <si>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</si>
  <si>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</si>
  <si>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</si>
  <si>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</si>
  <si>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</si>
  <si>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</si>
  <si>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</si>
  <si>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</si>
  <si>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</si>
  <si>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</si>
  <si>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</si>
  <si>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</si>
  <si>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</si>
  <si>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</si>
  <si>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</si>
  <si>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</si>
  <si>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</si>
  <si>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</si>
  <si>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</si>
  <si>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</si>
  <si>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</si>
  <si>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</si>
  <si>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</si>
  <si>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</si>
  <si>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</si>
  <si>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</si>
  <si>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</si>
  <si>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</si>
  <si>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</si>
  <si>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</si>
  <si>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</si>
  <si>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</si>
  <si>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</si>
  <si>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</si>
  <si>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</si>
  <si>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</si>
  <si>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</si>
  <si>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</si>
  <si>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</si>
  <si>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</si>
  <si>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</si>
  <si>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</si>
  <si>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</si>
  <si>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</si>
  <si>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</si>
  <si>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</si>
  <si>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</si>
  <si>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</si>
  <si>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</si>
  <si>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</si>
  <si>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</si>
  <si>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</si>
  <si>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</si>
  <si>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</si>
  <si>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</si>
  <si>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</si>
  <si>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</si>
  <si>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</si>
  <si>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</si>
  <si>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</si>
  <si>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</si>
  <si>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</si>
  <si>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</si>
  <si>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</si>
  <si>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</si>
  <si>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</si>
  <si>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</si>
  <si>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</si>
  <si>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</si>
  <si>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</si>
  <si>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</si>
  <si>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</si>
  <si>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</si>
  <si>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</si>
  <si>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</si>
  <si>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</si>
  <si>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</si>
  <si>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</si>
  <si>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</si>
  <si>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</si>
  <si>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</si>
  <si>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</si>
  <si>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</si>
  <si>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</si>
  <si>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</si>
  <si>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</si>
  <si>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</si>
  <si>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</si>
  <si>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</si>
  <si>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</si>
  <si>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</si>
  <si>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</si>
  <si>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</si>
  <si>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</si>
  <si>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</si>
  <si>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</si>
  <si>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</si>
  <si>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</si>
  <si>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</si>
  <si>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</si>
  <si>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</si>
  <si>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</si>
  <si>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</si>
  <si>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</si>
  <si>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</si>
  <si>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</si>
  <si>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</si>
  <si>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</si>
  <si>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</si>
  <si>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</si>
  <si>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</si>
  <si>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</si>
  <si>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</si>
  <si>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</si>
  <si>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</si>
  <si>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</si>
  <si>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</si>
  <si>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</si>
  <si>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</si>
  <si>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</si>
  <si>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</si>
  <si>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</si>
  <si>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</si>
  <si>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</si>
  <si>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北海道鹿追町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</si>
  <si>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</si>
  <si>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</si>
  <si>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</si>
  <si>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</si>
  <si>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</si>
  <si>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</si>
  <si>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</si>
  <si>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</si>
  <si>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</si>
  <si>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</si>
  <si>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</si>
  <si>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</si>
  <si>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</si>
  <si>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</si>
  <si>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</si>
  <si>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</si>
  <si>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</si>
  <si>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</si>
  <si>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</si>
  <si>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</si>
  <si>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</si>
  <si>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</si>
  <si>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</si>
  <si>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</si>
  <si>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</si>
  <si>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</si>
  <si>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</si>
  <si>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</si>
  <si>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</si>
  <si>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</si>
  <si>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</si>
  <si>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</si>
  <si>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</si>
  <si>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</si>
  <si>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</si>
  <si>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</si>
  <si>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国民健康保険病院事業会計</t>
    <phoneticPr fontId="5"/>
  </si>
  <si>
    <t>法適用企業</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</si>
  <si>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</si>
  <si>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</si>
  <si>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</si>
  <si>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</si>
  <si>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</si>
  <si>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</si>
  <si>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</si>
  <si>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</si>
  <si>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</si>
  <si>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</si>
  <si>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</si>
  <si>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</si>
  <si>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</si>
  <si>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</si>
  <si>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</si>
  <si>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</si>
  <si>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</si>
  <si>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</si>
  <si>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</si>
  <si>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</si>
  <si>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</si>
  <si>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</si>
  <si>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</si>
  <si>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</si>
  <si>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</si>
  <si>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</si>
  <si>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</si>
  <si>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</si>
  <si>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</si>
  <si>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</si>
  <si>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</si>
  <si>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</si>
  <si>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</si>
  <si>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</si>
  <si>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</si>
  <si>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</si>
  <si>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</si>
  <si>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</si>
  <si>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</si>
  <si>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</si>
  <si>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</si>
  <si>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</si>
  <si>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</si>
  <si>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</si>
  <si>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</si>
  <si>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</si>
  <si>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</si>
  <si>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</si>
  <si>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</si>
  <si>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</si>
  <si>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</si>
  <si>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</si>
  <si>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</si>
  <si>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</si>
  <si>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</si>
  <si>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</si>
  <si>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</si>
  <si>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</si>
  <si>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</si>
  <si>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</si>
  <si>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</si>
  <si>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</si>
  <si>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</si>
  <si>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</si>
  <si>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</si>
  <si>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</si>
  <si>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</si>
  <si>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</si>
  <si>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</si>
  <si>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</si>
  <si>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</si>
  <si>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</si>
  <si>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</si>
  <si>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</si>
  <si>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</si>
  <si>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</si>
  <si>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</si>
  <si>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</si>
  <si>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</si>
  <si>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</si>
  <si>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</si>
  <si>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</si>
  <si>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</si>
  <si>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</si>
  <si>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</si>
  <si>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</si>
  <si>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</si>
  <si>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</si>
  <si>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</si>
  <si>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</si>
  <si>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</si>
  <si>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</si>
  <si>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</si>
  <si>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</si>
  <si>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</si>
  <si>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</si>
  <si>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</si>
  <si>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</si>
  <si>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</si>
  <si>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</si>
  <si>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</si>
  <si>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</si>
  <si>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</si>
  <si>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</si>
  <si>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</si>
  <si>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</si>
  <si>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</si>
  <si>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</si>
  <si>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</si>
  <si>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</si>
  <si>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</si>
  <si>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</si>
  <si>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</si>
  <si>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</si>
  <si>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</si>
  <si>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</si>
  <si>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</si>
  <si>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</si>
  <si>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</si>
  <si>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</si>
  <si>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</si>
  <si>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</si>
  <si>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</si>
  <si>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</si>
  <si>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</si>
  <si>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</si>
  <si>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</si>
  <si>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</si>
  <si>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</si>
  <si>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</si>
  <si>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</si>
  <si>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</si>
  <si>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</si>
  <si>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</si>
  <si>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</si>
  <si>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</si>
  <si>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</si>
  <si>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</si>
  <si>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2.04</t>
  </si>
  <si>
    <t>▲ 0.94</t>
  </si>
  <si>
    <t>一般会計</t>
  </si>
  <si>
    <t>国民健康保険病院事業会計</t>
  </si>
  <si>
    <t>簡易水道特別会計</t>
  </si>
  <si>
    <t>下水道特別会計</t>
  </si>
  <si>
    <t>国民健康保険特別会計</t>
  </si>
  <si>
    <t>後期高齢者医療特別会計</t>
  </si>
  <si>
    <t>介護保険特別会計</t>
  </si>
  <si>
    <t>その他会計（赤字）</t>
  </si>
  <si>
    <t>その他会計（黒字）</t>
  </si>
  <si>
    <t>とかち広域消防事務組合</t>
    <rPh sb="3" eb="5">
      <t>コウイキ</t>
    </rPh>
    <rPh sb="5" eb="7">
      <t>ショウボウ</t>
    </rPh>
    <rPh sb="7" eb="9">
      <t>ジム</t>
    </rPh>
    <rPh sb="9" eb="11">
      <t>クミアイ</t>
    </rPh>
    <phoneticPr fontId="5"/>
  </si>
  <si>
    <t>十勝環境複合事務組合（一般組合）</t>
    <rPh sb="0" eb="2">
      <t>トカチ</t>
    </rPh>
    <rPh sb="2" eb="4">
      <t>カンキョウ</t>
    </rPh>
    <rPh sb="4" eb="6">
      <t>フクゴウ</t>
    </rPh>
    <rPh sb="6" eb="8">
      <t>ジム</t>
    </rPh>
    <rPh sb="8" eb="10">
      <t>クミアイ</t>
    </rPh>
    <rPh sb="11" eb="13">
      <t>イッパン</t>
    </rPh>
    <rPh sb="13" eb="15">
      <t>クミアイ</t>
    </rPh>
    <phoneticPr fontId="5"/>
  </si>
  <si>
    <t>十勝環境複合事務組合（余熱利用事業組合）</t>
    <rPh sb="0" eb="2">
      <t>トカチ</t>
    </rPh>
    <rPh sb="2" eb="4">
      <t>カンキョウ</t>
    </rPh>
    <rPh sb="4" eb="6">
      <t>フクゴウ</t>
    </rPh>
    <rPh sb="6" eb="8">
      <t>ジム</t>
    </rPh>
    <rPh sb="8" eb="10">
      <t>クミアイ</t>
    </rPh>
    <rPh sb="11" eb="13">
      <t>ヨネツ</t>
    </rPh>
    <rPh sb="13" eb="15">
      <t>リヨウ</t>
    </rPh>
    <rPh sb="15" eb="17">
      <t>ジギョウ</t>
    </rPh>
    <rPh sb="17" eb="19">
      <t>クミアイ</t>
    </rPh>
    <phoneticPr fontId="5"/>
  </si>
  <si>
    <t>-</t>
    <phoneticPr fontId="2"/>
  </si>
  <si>
    <t>法非適用企業</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</si>
  <si>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</si>
  <si>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</si>
  <si>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</si>
  <si>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</si>
  <si>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</si>
  <si>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</si>
  <si>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</si>
  <si>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</si>
  <si>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</si>
  <si>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</si>
  <si>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</si>
  <si>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将来負担比率はここ数年発生しておらず、実質公債費比率については若干上昇したが、今後も地方債の償還、発行の状況を的確に把握し公債費の適正化に留意していく。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</si>
</sst>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254793</c:v>
                </c:pt>
                <c:pt idx="1">
                  <c:v>484446</c:v>
                </c:pt>
                <c:pt idx="2">
                  <c:v>503977</c:v>
                </c:pt>
                <c:pt idx="3">
                  <c:v>241623</c:v>
                </c:pt>
                <c:pt idx="4">
                  <c:v>488145</c:v>
                </c:pt>
              </c:numCache>
            </c:numRef>
          </c:val>
          <c:smooth val="0"/>
        </c:ser>
        <c:dLbls>
          <c:showLegendKey val="0"/>
          <c:showVal val="0"/>
          <c:showCatName val="0"/>
          <c:showSerName val="0"/>
          <c:showPercent val="0"/>
          <c:showBubbleSize val="0"/>
        </c:dLbls>
        <c:marker val="1"/>
        <c:smooth val="0"/>
        <c:axId val="168311296"/>
        <c:axId val="146580608"/>
      </c:lineChart>
      <c:catAx>
        <c:axId val="1683112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580608"/>
        <c:crosses val="autoZero"/>
        <c:auto val="1"/>
        <c:lblAlgn val="ctr"/>
        <c:lblOffset val="100"/>
        <c:tickLblSkip val="1"/>
        <c:tickMarkSkip val="1"/>
        <c:noMultiLvlLbl val="0"/>
      </c:catAx>
      <c:valAx>
        <c:axId val="14658060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11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5.0199999999999996</c:v>
                </c:pt>
                <c:pt idx="1">
                  <c:v>7.62</c:v>
                </c:pt>
                <c:pt idx="2">
                  <c:v>6.2</c:v>
                </c:pt>
                <c:pt idx="3">
                  <c:v>10.1</c:v>
                </c:pt>
                <c:pt idx="4">
                  <c:v>9.31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14.49</c:v>
                </c:pt>
                <c:pt idx="1">
                  <c:v>9.68</c:v>
                </c:pt>
                <c:pt idx="2">
                  <c:v>14.17</c:v>
                </c:pt>
                <c:pt idx="3">
                  <c:v>13.99</c:v>
                </c:pt>
                <c:pt idx="4">
                  <c:v>14.24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3849472"/>
        <c:axId val="146583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1.43</c:v>
                </c:pt>
                <c:pt idx="1">
                  <c:v>-2.04</c:v>
                </c:pt>
                <c:pt idx="2">
                  <c:v>2.4</c:v>
                </c:pt>
                <c:pt idx="3">
                  <c:v>4</c:v>
                </c:pt>
                <c:pt idx="4">
                  <c:v>-0.94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3849472"/>
        <c:axId val="146583488"/>
      </c:lineChart>
      <c:catAx>
        <c:axId val="18384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583488"/>
        <c:crosses val="autoZero"/>
        <c:auto val="1"/>
        <c:lblAlgn val="ctr"/>
        <c:lblOffset val="100"/>
        <c:tickLblSkip val="1"/>
        <c:tickMarkSkip val="1"/>
        <c:noMultiLvlLbl val="0"/>
      </c:catAx>
      <c:valAx>
        <c:axId val="146583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84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0.22</c:v>
                </c:pt>
                <c:pt idx="2">
                  <c:v>#N/A</c:v>
                </c:pt>
                <c:pt idx="3">
                  <c:v>0.01</c:v>
                </c:pt>
                <c:pt idx="4">
                  <c:v>#N/A</c:v>
                </c:pt>
                <c:pt idx="5">
                  <c:v>0.02</c:v>
                </c:pt>
                <c:pt idx="6">
                  <c:v>#N/A</c:v>
                </c:pt>
                <c:pt idx="7">
                  <c:v>0.1</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0.55000000000000004</c:v>
                </c:pt>
                <c:pt idx="2">
                  <c:v>#N/A</c:v>
                </c:pt>
                <c:pt idx="3">
                  <c:v>0.5</c:v>
                </c:pt>
                <c:pt idx="4">
                  <c:v>#N/A</c:v>
                </c:pt>
                <c:pt idx="5">
                  <c:v>0.69</c:v>
                </c:pt>
                <c:pt idx="6">
                  <c:v>#N/A</c:v>
                </c:pt>
                <c:pt idx="7">
                  <c:v>0.72</c:v>
                </c:pt>
                <c:pt idx="8">
                  <c:v>#N/A</c:v>
                </c:pt>
                <c:pt idx="9">
                  <c:v>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0.05</c:v>
                </c:pt>
                <c:pt idx="2">
                  <c:v>#N/A</c:v>
                </c:pt>
                <c:pt idx="3">
                  <c:v>0.06</c:v>
                </c:pt>
                <c:pt idx="4">
                  <c:v>#N/A</c:v>
                </c:pt>
                <c:pt idx="5">
                  <c:v>0.06</c:v>
                </c:pt>
                <c:pt idx="6">
                  <c:v>#N/A</c:v>
                </c:pt>
                <c:pt idx="7">
                  <c:v>0.16</c:v>
                </c:pt>
                <c:pt idx="8">
                  <c:v>#N/A</c:v>
                </c:pt>
                <c:pt idx="9">
                  <c:v>7.0000000000000007E-2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0.05</c:v>
                </c:pt>
                <c:pt idx="2">
                  <c:v>#N/A</c:v>
                </c:pt>
                <c:pt idx="3">
                  <c:v>0.06</c:v>
                </c:pt>
                <c:pt idx="4">
                  <c:v>#N/A</c:v>
                </c:pt>
                <c:pt idx="5">
                  <c:v>0.04</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4.07</c:v>
                </c:pt>
                <c:pt idx="2">
                  <c:v>#N/A</c:v>
                </c:pt>
                <c:pt idx="3">
                  <c:v>5.12</c:v>
                </c:pt>
                <c:pt idx="4">
                  <c:v>#N/A</c:v>
                </c:pt>
                <c:pt idx="5">
                  <c:v>5.92</c:v>
                </c:pt>
                <c:pt idx="6">
                  <c:v>#N/A</c:v>
                </c:pt>
                <c:pt idx="7">
                  <c:v>7.32</c:v>
                </c:pt>
                <c:pt idx="8">
                  <c:v>#N/A</c:v>
                </c:pt>
                <c:pt idx="9">
                  <c:v>9.07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5.0199999999999996</c:v>
                </c:pt>
                <c:pt idx="2">
                  <c:v>#N/A</c:v>
                </c:pt>
                <c:pt idx="3">
                  <c:v>7.62</c:v>
                </c:pt>
                <c:pt idx="4">
                  <c:v>#N/A</c:v>
                </c:pt>
                <c:pt idx="5">
                  <c:v>6.19</c:v>
                </c:pt>
                <c:pt idx="6">
                  <c:v>#N/A</c:v>
                </c:pt>
                <c:pt idx="7">
                  <c:v>10.09</c:v>
                </c:pt>
                <c:pt idx="8">
                  <c:v>#N/A</c:v>
                </c:pt>
                <c:pt idx="9">
                  <c:v>9.31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0494848"/>
        <c:axId val="146585792"/>
      </c:barChart>
      <c:catAx>
        <c:axId val="14049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585792"/>
        <c:crosses val="autoZero"/>
        <c:auto val="1"/>
        <c:lblAlgn val="ctr"/>
        <c:lblOffset val="100"/>
        <c:tickLblSkip val="1"/>
        <c:tickMarkSkip val="1"/>
        <c:noMultiLvlLbl val="0"/>
      </c:catAx>
      <c:valAx>
        <c:axId val="146585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494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641</c:v>
                </c:pt>
                <c:pt idx="5">
                  <c:v>667</c:v>
                </c:pt>
                <c:pt idx="8">
                  <c:v>705</c:v>
                </c:pt>
                <c:pt idx="11">
                  <c:v>684</c:v>
                </c:pt>
                <c:pt idx="14">
                  <c:v>648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c:v>
                </c:pt>
                <c:pt idx="3">
                  <c:v>17</c:v>
                </c:pt>
                <c:pt idx="6">
                  <c:v>10</c:v>
                </c:pt>
                <c:pt idx="9">
                  <c:v>9</c:v>
                </c:pt>
                <c:pt idx="12">
                  <c:v>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c:v>
                </c:pt>
                <c:pt idx="3">
                  <c:v>19</c:v>
                </c:pt>
                <c:pt idx="6">
                  <c:v>19</c:v>
                </c:pt>
                <c:pt idx="9">
                  <c:v>19</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157</c:v>
                </c:pt>
                <c:pt idx="3">
                  <c:v>168</c:v>
                </c:pt>
                <c:pt idx="6">
                  <c:v>181</c:v>
                </c:pt>
                <c:pt idx="9">
                  <c:v>182</c:v>
                </c:pt>
                <c:pt idx="12">
                  <c:v>188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694</c:v>
                </c:pt>
                <c:pt idx="3">
                  <c:v>720</c:v>
                </c:pt>
                <c:pt idx="6">
                  <c:v>748</c:v>
                </c:pt>
                <c:pt idx="9">
                  <c:v>722</c:v>
                </c:pt>
                <c:pt idx="12">
                  <c:v>732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2219264"/>
        <c:axId val="174670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244</c:v>
                </c:pt>
                <c:pt idx="2">
                  <c:v>#N/A</c:v>
                </c:pt>
                <c:pt idx="3">
                  <c:v>#N/A</c:v>
                </c:pt>
                <c:pt idx="4">
                  <c:v>257</c:v>
                </c:pt>
                <c:pt idx="5">
                  <c:v>#N/A</c:v>
                </c:pt>
                <c:pt idx="6">
                  <c:v>#N/A</c:v>
                </c:pt>
                <c:pt idx="7">
                  <c:v>253</c:v>
                </c:pt>
                <c:pt idx="8">
                  <c:v>#N/A</c:v>
                </c:pt>
                <c:pt idx="9">
                  <c:v>#N/A</c:v>
                </c:pt>
                <c:pt idx="10">
                  <c:v>248</c:v>
                </c:pt>
                <c:pt idx="11">
                  <c:v>#N/A</c:v>
                </c:pt>
                <c:pt idx="12">
                  <c:v>#N/A</c:v>
                </c:pt>
                <c:pt idx="13">
                  <c:v>280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2219264"/>
        <c:axId val="174670400"/>
      </c:lineChart>
      <c:catAx>
        <c:axId val="14221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670400"/>
        <c:crosses val="autoZero"/>
        <c:auto val="1"/>
        <c:lblAlgn val="ctr"/>
        <c:lblOffset val="100"/>
        <c:tickLblSkip val="1"/>
        <c:tickMarkSkip val="1"/>
        <c:noMultiLvlLbl val="0"/>
      </c:catAx>
      <c:valAx>
        <c:axId val="174670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21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5331</c:v>
                </c:pt>
                <c:pt idx="5">
                  <c:v>5901</c:v>
                </c:pt>
                <c:pt idx="8">
                  <c:v>6153</c:v>
                </c:pt>
                <c:pt idx="11">
                  <c:v>5932</c:v>
                </c:pt>
                <c:pt idx="14">
                  <c:v>6541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135</c:v>
                </c:pt>
                <c:pt idx="5">
                  <c:v>124</c:v>
                </c:pt>
                <c:pt idx="8">
                  <c:v>112</c:v>
                </c:pt>
                <c:pt idx="11">
                  <c:v>101</c:v>
                </c:pt>
                <c:pt idx="14">
                  <c:v>89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3461</c:v>
                </c:pt>
                <c:pt idx="5">
                  <c:v>3707</c:v>
                </c:pt>
                <c:pt idx="8">
                  <c:v>3900</c:v>
                </c:pt>
                <c:pt idx="11">
                  <c:v>4181</c:v>
                </c:pt>
                <c:pt idx="14">
                  <c:v>3970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1436</c:v>
                </c:pt>
                <c:pt idx="3">
                  <c:v>1363</c:v>
                </c:pt>
                <c:pt idx="6">
                  <c:v>1349</c:v>
                </c:pt>
                <c:pt idx="9">
                  <c:v>1144</c:v>
                </c:pt>
                <c:pt idx="12">
                  <c:v>1059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175</c:v>
                </c:pt>
                <c:pt idx="3">
                  <c:v>159</c:v>
                </c:pt>
                <c:pt idx="6">
                  <c:v>142</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1862</c:v>
                </c:pt>
                <c:pt idx="3">
                  <c:v>1789</c:v>
                </c:pt>
                <c:pt idx="6">
                  <c:v>1801</c:v>
                </c:pt>
                <c:pt idx="9">
                  <c:v>1745</c:v>
                </c:pt>
                <c:pt idx="12">
                  <c:v>1706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5222</c:v>
                </c:pt>
                <c:pt idx="3">
                  <c:v>6011</c:v>
                </c:pt>
                <c:pt idx="6">
                  <c:v>6510</c:v>
                </c:pt>
                <c:pt idx="9">
                  <c:v>6694</c:v>
                </c:pt>
                <c:pt idx="12">
                  <c:v>7555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6669056"/>
        <c:axId val="174672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6669056"/>
        <c:axId val="174672704"/>
      </c:lineChart>
      <c:catAx>
        <c:axId val="18666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4672704"/>
        <c:crosses val="autoZero"/>
        <c:auto val="1"/>
        <c:lblAlgn val="ctr"/>
        <c:lblOffset val="100"/>
        <c:tickLblSkip val="1"/>
        <c:tickMarkSkip val="1"/>
        <c:noMultiLvlLbl val="0"/>
      </c:catAx>
      <c:valAx>
        <c:axId val="17467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66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88088320"/>
        <c:axId val="188088896"/>
      </c:scatterChart>
      <c:valAx>
        <c:axId val="1880883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088896"/>
        <c:crosses val="autoZero"/>
        <c:crossBetween val="midCat"/>
      </c:valAx>
      <c:valAx>
        <c:axId val="1880888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088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7.6</c:v>
                </c:pt>
                <c:pt idx="1">
                  <c:v>7.5</c:v>
                </c:pt>
                <c:pt idx="2">
                  <c:v>7.5</c:v>
                </c:pt>
                <c:pt idx="3">
                  <c:v>7.6</c:v>
                </c:pt>
                <c:pt idx="4">
                  <c:v>8</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88091200"/>
        <c:axId val="188091776"/>
      </c:scatterChart>
      <c:valAx>
        <c:axId val="188091200"/>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091776"/>
        <c:crosses val="autoZero"/>
        <c:crossBetween val="midCat"/>
      </c:valAx>
      <c:valAx>
        <c:axId val="188091776"/>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091200"/>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lt"/>
              <a:ea typeface="+mn-ea"/>
              <a:cs typeface="+mn-cs"/>
            </a:rPr>
            <a:t>　実質公債費比率の分子に関してはほぼ横ばいで推移しているが、次年度以降の大型事業に係る影響等を考慮し、繰上償還や個々の事業の規模とタイミングを調整しながら数値の膨らみを抑制していく。</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地方交付税措置のある地方債借入により地方債残高が増加したが、その分基準財政需要額が増加した。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また、充当可能基金の増加に伴い、平成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年度の将来負担比率は発生しなかった。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北海道鹿追町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5,559
5,508
402.88
9,160,731
8,757,744
361,950
3,887,039
7,555,344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5,559
5,508
402.88
9,160,731
8,757,744
361,950
3,887,039
7,555,344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5,559
5,508
402.88
9,160,731
8,757,744
361,950
3,887,039
7,555,344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5,559
5,508
402.88
9,160,731
8,757,744
361,950
3,887,039
7,555,344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類似団体平均と比較して同程度の数値ではあるが、税収の伸びに過度の期待が持てない状況のなか、人件費</a:t>
          </a:r>
          <a:r>
            <a:rPr lang="ja-JP" altLang="en-US" sz="1300" b="0" i="0" baseline="0">
              <a:solidFill>
                <a:schemeClr val="dk1"/>
              </a:solidFill>
              <a:effectLst/>
              <a:latin typeface="+mn-lt"/>
              <a:ea typeface="+mn-ea"/>
              <a:cs typeface="+mn-cs"/>
            </a:rPr>
            <a:t>や物件費</a:t>
          </a:r>
          <a:r>
            <a:rPr lang="ja-JP" altLang="ja-JP" sz="1300" b="0" i="0" baseline="0">
              <a:solidFill>
                <a:schemeClr val="dk1"/>
              </a:solidFill>
              <a:effectLst/>
              <a:latin typeface="+mn-lt"/>
              <a:ea typeface="+mn-ea"/>
              <a:cs typeface="+mn-cs"/>
            </a:rPr>
            <a:t>を始めとする歳出削減に努めるのはもちろん、受益者負担の見直しや確実な徴収による歳入確保など、財政基盤を強化するための取り組みを積極的に推進する。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78015</xdr:rowOff>
    </xdr:to>
    <xdr:cxnSp macro="">
      <xdr:nvCxnSpPr>
        <xdr:cNvPr id="69" name="直線コネクタ 68"/>
        <xdr:cNvCxnSpPr/>
      </xdr:nvCxnSpPr>
      <xdr:spPr>
        <a:xfrm flipV="1">
          <a:off x="4114800" y="74331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78015</xdr:rowOff>
    </xdr:from>
    <xdr:to>
      <xdr:col>6</xdr:col>
      <xdr:colOff>0</xdr:colOff>
      <xdr:row>43</xdr:row>
      <xdr:rowOff>78015</xdr:rowOff>
    </xdr:to>
    <xdr:cxnSp macro="">
      <xdr:nvCxnSpPr>
        <xdr:cNvPr id="72" name="直線コネクタ 71"/>
        <xdr:cNvCxnSpPr/>
      </xdr:nvCxnSpPr>
      <xdr:spPr>
        <a:xfrm>
          <a:off x="3225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78015</xdr:rowOff>
    </xdr:from>
    <xdr:to>
      <xdr:col>4</xdr:col>
      <xdr:colOff>482600</xdr:colOff>
      <xdr:row>43</xdr:row>
      <xdr:rowOff>78015</xdr:rowOff>
    </xdr:to>
    <xdr:cxnSp macro="">
      <xdr:nvCxnSpPr>
        <xdr:cNvPr id="75" name="直線コネクタ 74"/>
        <xdr:cNvCxnSpPr/>
      </xdr:nvCxnSpPr>
      <xdr:spPr>
        <a:xfrm>
          <a:off x="2336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7" name="テキスト ボックス 76"/>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78015</xdr:rowOff>
    </xdr:to>
    <xdr:cxnSp macro="">
      <xdr:nvCxnSpPr>
        <xdr:cNvPr id="78" name="直線コネクタ 77"/>
        <xdr:cNvCxnSpPr/>
      </xdr:nvCxnSpPr>
      <xdr:spPr>
        <a:xfrm>
          <a:off x="1447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89"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0" name="円/楕円 89"/>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91" name="テキスト ボックス 90"/>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27215</xdr:rowOff>
    </xdr:from>
    <xdr:to>
      <xdr:col>4</xdr:col>
      <xdr:colOff>533400</xdr:colOff>
      <xdr:row>43</xdr:row>
      <xdr:rowOff>128815</xdr:rowOff>
    </xdr:to>
    <xdr:sp macro="" textlink="">
      <xdr:nvSpPr>
        <xdr:cNvPr id="92" name="円/楕円 91"/>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93" name="テキスト ボックス 92"/>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27215</xdr:rowOff>
    </xdr:from>
    <xdr:to>
      <xdr:col>3</xdr:col>
      <xdr:colOff>330200</xdr:colOff>
      <xdr:row>43</xdr:row>
      <xdr:rowOff>128815</xdr:rowOff>
    </xdr:to>
    <xdr:sp macro="" textlink="">
      <xdr:nvSpPr>
        <xdr:cNvPr id="94" name="円/楕円 93"/>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95" name="テキスト ボックス 94"/>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97" name="テキスト ボックス 96"/>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　行財政改革により比較的健全な数値であるが、平成２５年度以降上昇傾向にあり、今後、社会保障費等の増加も見込まれることから、経常経費削減に向けた具体的目標の設定に取り組み、更には民間委託や指定管理者制度の活用も視野に入れながら、より効率的な財政運営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136398</xdr:rowOff>
    </xdr:from>
    <xdr:to>
      <xdr:col>7</xdr:col>
      <xdr:colOff>152400</xdr:colOff>
      <xdr:row>61</xdr:row>
      <xdr:rowOff>71120</xdr:rowOff>
    </xdr:to>
    <xdr:cxnSp macro="">
      <xdr:nvCxnSpPr>
        <xdr:cNvPr id="130" name="直線コネクタ 129"/>
        <xdr:cNvCxnSpPr/>
      </xdr:nvCxnSpPr>
      <xdr:spPr>
        <a:xfrm>
          <a:off x="4114800" y="1042339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136398</xdr:rowOff>
    </xdr:from>
    <xdr:to>
      <xdr:col>6</xdr:col>
      <xdr:colOff>0</xdr:colOff>
      <xdr:row>60</xdr:row>
      <xdr:rowOff>146050</xdr:rowOff>
    </xdr:to>
    <xdr:cxnSp macro="">
      <xdr:nvCxnSpPr>
        <xdr:cNvPr id="133" name="直線コネクタ 132"/>
        <xdr:cNvCxnSpPr/>
      </xdr:nvCxnSpPr>
      <xdr:spPr>
        <a:xfrm flipV="1">
          <a:off x="3225800" y="104233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138938</xdr:rowOff>
    </xdr:from>
    <xdr:to>
      <xdr:col>4</xdr:col>
      <xdr:colOff>482600</xdr:colOff>
      <xdr:row>60</xdr:row>
      <xdr:rowOff>146050</xdr:rowOff>
    </xdr:to>
    <xdr:cxnSp macro="">
      <xdr:nvCxnSpPr>
        <xdr:cNvPr id="136" name="直線コネクタ 135"/>
        <xdr:cNvCxnSpPr/>
      </xdr:nvCxnSpPr>
      <xdr:spPr>
        <a:xfrm>
          <a:off x="2336800" y="10254488"/>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52070</xdr:rowOff>
    </xdr:from>
    <xdr:to>
      <xdr:col>3</xdr:col>
      <xdr:colOff>279400</xdr:colOff>
      <xdr:row>59</xdr:row>
      <xdr:rowOff>138938</xdr:rowOff>
    </xdr:to>
    <xdr:cxnSp macro="">
      <xdr:nvCxnSpPr>
        <xdr:cNvPr id="139" name="直線コネクタ 138"/>
        <xdr:cNvCxnSpPr/>
      </xdr:nvCxnSpPr>
      <xdr:spPr>
        <a:xfrm>
          <a:off x="1447800" y="101676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20320</xdr:rowOff>
    </xdr:from>
    <xdr:to>
      <xdr:col>7</xdr:col>
      <xdr:colOff>203200</xdr:colOff>
      <xdr:row>61</xdr:row>
      <xdr:rowOff>121920</xdr:rowOff>
    </xdr:to>
    <xdr:sp macro="" textlink="">
      <xdr:nvSpPr>
        <xdr:cNvPr id="149" name="円/楕円 148"/>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36847</xdr:rowOff>
    </xdr:from>
    <xdr:ext cx="762000" cy="259045"/>
    <xdr:sp macro="" textlink="">
      <xdr:nvSpPr>
        <xdr:cNvPr id="150" name="財政構造の弾力性該当値テキスト"/>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85598</xdr:rowOff>
    </xdr:from>
    <xdr:to>
      <xdr:col>6</xdr:col>
      <xdr:colOff>50800</xdr:colOff>
      <xdr:row>61</xdr:row>
      <xdr:rowOff>15748</xdr:rowOff>
    </xdr:to>
    <xdr:sp macro="" textlink="">
      <xdr:nvSpPr>
        <xdr:cNvPr id="151" name="円/楕円 150"/>
        <xdr:cNvSpPr/>
      </xdr:nvSpPr>
      <xdr:spPr>
        <a:xfrm>
          <a:off x="4064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25925</xdr:rowOff>
    </xdr:from>
    <xdr:ext cx="736600" cy="259045"/>
    <xdr:sp macro="" textlink="">
      <xdr:nvSpPr>
        <xdr:cNvPr id="152" name="テキスト ボックス 151"/>
        <xdr:cNvSpPr txBox="1"/>
      </xdr:nvSpPr>
      <xdr:spPr>
        <a:xfrm>
          <a:off x="3733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95250</xdr:rowOff>
    </xdr:from>
    <xdr:to>
      <xdr:col>4</xdr:col>
      <xdr:colOff>533400</xdr:colOff>
      <xdr:row>61</xdr:row>
      <xdr:rowOff>25400</xdr:rowOff>
    </xdr:to>
    <xdr:sp macro="" textlink="">
      <xdr:nvSpPr>
        <xdr:cNvPr id="153" name="円/楕円 152"/>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35577</xdr:rowOff>
    </xdr:from>
    <xdr:ext cx="762000" cy="259045"/>
    <xdr:sp macro="" textlink="">
      <xdr:nvSpPr>
        <xdr:cNvPr id="154" name="テキスト ボックス 153"/>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88138</xdr:rowOff>
    </xdr:from>
    <xdr:to>
      <xdr:col>3</xdr:col>
      <xdr:colOff>330200</xdr:colOff>
      <xdr:row>60</xdr:row>
      <xdr:rowOff>18288</xdr:rowOff>
    </xdr:to>
    <xdr:sp macro="" textlink="">
      <xdr:nvSpPr>
        <xdr:cNvPr id="155" name="円/楕円 154"/>
        <xdr:cNvSpPr/>
      </xdr:nvSpPr>
      <xdr:spPr>
        <a:xfrm>
          <a:off x="2286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28465</xdr:rowOff>
    </xdr:from>
    <xdr:ext cx="762000" cy="259045"/>
    <xdr:sp macro="" textlink="">
      <xdr:nvSpPr>
        <xdr:cNvPr id="156" name="テキスト ボックス 155"/>
        <xdr:cNvSpPr txBox="1"/>
      </xdr:nvSpPr>
      <xdr:spPr>
        <a:xfrm>
          <a:off x="1955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57" name="円/楕円 156"/>
        <xdr:cNvSpPr/>
      </xdr:nvSpPr>
      <xdr:spPr>
        <a:xfrm>
          <a:off x="1397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58" name="テキスト ボックス 157"/>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[435,341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人件費・物件費等については類似団体平均を上回っているが、主に人件費によるもので保育所や体育施設・美術館等、直営で行っている施設の存在が一因となっている。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加えて、適正な定員管理や業務効率の向上等、取り組むべき項目も多いが、これらについて継続的に協議し、行政コスト削減に向けた努力を続ける。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52805</xdr:rowOff>
    </xdr:from>
    <xdr:to>
      <xdr:col>7</xdr:col>
      <xdr:colOff>152400</xdr:colOff>
      <xdr:row>88</xdr:row>
      <xdr:rowOff>61697</xdr:rowOff>
    </xdr:to>
    <xdr:cxnSp macro="">
      <xdr:nvCxnSpPr>
        <xdr:cNvPr id="193" name="直線コネクタ 192"/>
        <xdr:cNvCxnSpPr/>
      </xdr:nvCxnSpPr>
      <xdr:spPr>
        <a:xfrm>
          <a:off x="4114800" y="15140405"/>
          <a:ext cx="8382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34212</xdr:rowOff>
    </xdr:from>
    <xdr:to>
      <xdr:col>6</xdr:col>
      <xdr:colOff>0</xdr:colOff>
      <xdr:row>88</xdr:row>
      <xdr:rowOff>52805</xdr:rowOff>
    </xdr:to>
    <xdr:cxnSp macro="">
      <xdr:nvCxnSpPr>
        <xdr:cNvPr id="196" name="直線コネクタ 195"/>
        <xdr:cNvCxnSpPr/>
      </xdr:nvCxnSpPr>
      <xdr:spPr>
        <a:xfrm>
          <a:off x="3225800" y="15121812"/>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106215</xdr:rowOff>
    </xdr:from>
    <xdr:to>
      <xdr:col>4</xdr:col>
      <xdr:colOff>482600</xdr:colOff>
      <xdr:row>88</xdr:row>
      <xdr:rowOff>34212</xdr:rowOff>
    </xdr:to>
    <xdr:cxnSp macro="">
      <xdr:nvCxnSpPr>
        <xdr:cNvPr id="199" name="直線コネクタ 198"/>
        <xdr:cNvCxnSpPr/>
      </xdr:nvCxnSpPr>
      <xdr:spPr>
        <a:xfrm>
          <a:off x="2336800" y="15022365"/>
          <a:ext cx="889000" cy="9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120431</xdr:rowOff>
    </xdr:from>
    <xdr:ext cx="762000" cy="259045"/>
    <xdr:sp macro="" textlink="">
      <xdr:nvSpPr>
        <xdr:cNvPr id="201" name="テキスト ボックス 200"/>
        <xdr:cNvSpPr txBox="1"/>
      </xdr:nvSpPr>
      <xdr:spPr>
        <a:xfrm>
          <a:off x="2844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98899</xdr:rowOff>
    </xdr:from>
    <xdr:to>
      <xdr:col>3</xdr:col>
      <xdr:colOff>279400</xdr:colOff>
      <xdr:row>87</xdr:row>
      <xdr:rowOff>106215</xdr:rowOff>
    </xdr:to>
    <xdr:cxnSp macro="">
      <xdr:nvCxnSpPr>
        <xdr:cNvPr id="202" name="直線コネクタ 201"/>
        <xdr:cNvCxnSpPr/>
      </xdr:nvCxnSpPr>
      <xdr:spPr>
        <a:xfrm>
          <a:off x="1447800" y="15015049"/>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54821</xdr:rowOff>
    </xdr:from>
    <xdr:ext cx="762000" cy="259045"/>
    <xdr:sp macro="" textlink="">
      <xdr:nvSpPr>
        <xdr:cNvPr id="204" name="テキスト ボックス 203"/>
        <xdr:cNvSpPr txBox="1"/>
      </xdr:nvSpPr>
      <xdr:spPr>
        <a:xfrm>
          <a:off x="1955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26046</xdr:rowOff>
    </xdr:from>
    <xdr:ext cx="762000" cy="259045"/>
    <xdr:sp macro="" textlink="">
      <xdr:nvSpPr>
        <xdr:cNvPr id="206" name="テキスト ボックス 205"/>
        <xdr:cNvSpPr txBox="1"/>
      </xdr:nvSpPr>
      <xdr:spPr>
        <a:xfrm>
          <a:off x="1066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88</xdr:row>
      <xdr:rowOff>10897</xdr:rowOff>
    </xdr:from>
    <xdr:to>
      <xdr:col>7</xdr:col>
      <xdr:colOff>203200</xdr:colOff>
      <xdr:row>88</xdr:row>
      <xdr:rowOff>112497</xdr:rowOff>
    </xdr:to>
    <xdr:sp macro="" textlink="">
      <xdr:nvSpPr>
        <xdr:cNvPr id="212" name="円/楕円 211"/>
        <xdr:cNvSpPr/>
      </xdr:nvSpPr>
      <xdr:spPr>
        <a:xfrm>
          <a:off x="4902200" y="1509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78224</xdr:rowOff>
    </xdr:from>
    <xdr:ext cx="762000" cy="259045"/>
    <xdr:sp macro="" textlink="">
      <xdr:nvSpPr>
        <xdr:cNvPr id="213" name="人件費・物件費等の状況該当値テキスト"/>
        <xdr:cNvSpPr txBox="1"/>
      </xdr:nvSpPr>
      <xdr:spPr>
        <a:xfrm>
          <a:off x="5041900" y="1499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435,341</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2005</xdr:rowOff>
    </xdr:from>
    <xdr:to>
      <xdr:col>6</xdr:col>
      <xdr:colOff>50800</xdr:colOff>
      <xdr:row>88</xdr:row>
      <xdr:rowOff>103605</xdr:rowOff>
    </xdr:to>
    <xdr:sp macro="" textlink="">
      <xdr:nvSpPr>
        <xdr:cNvPr id="214" name="円/楕円 213"/>
        <xdr:cNvSpPr/>
      </xdr:nvSpPr>
      <xdr:spPr>
        <a:xfrm>
          <a:off x="4064000" y="1508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88382</xdr:rowOff>
    </xdr:from>
    <xdr:ext cx="736600" cy="259045"/>
    <xdr:sp macro="" textlink="">
      <xdr:nvSpPr>
        <xdr:cNvPr id="215" name="テキスト ボックス 214"/>
        <xdr:cNvSpPr txBox="1"/>
      </xdr:nvSpPr>
      <xdr:spPr>
        <a:xfrm>
          <a:off x="3733800" y="15175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433,130</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154862</xdr:rowOff>
    </xdr:from>
    <xdr:to>
      <xdr:col>4</xdr:col>
      <xdr:colOff>533400</xdr:colOff>
      <xdr:row>88</xdr:row>
      <xdr:rowOff>85012</xdr:rowOff>
    </xdr:to>
    <xdr:sp macro="" textlink="">
      <xdr:nvSpPr>
        <xdr:cNvPr id="216" name="円/楕円 215"/>
        <xdr:cNvSpPr/>
      </xdr:nvSpPr>
      <xdr:spPr>
        <a:xfrm>
          <a:off x="3175000" y="1507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69789</xdr:rowOff>
    </xdr:from>
    <xdr:ext cx="762000" cy="259045"/>
    <xdr:sp macro="" textlink="">
      <xdr:nvSpPr>
        <xdr:cNvPr id="217" name="テキスト ボックス 216"/>
        <xdr:cNvSpPr txBox="1"/>
      </xdr:nvSpPr>
      <xdr:spPr>
        <a:xfrm>
          <a:off x="2844800" y="1515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428,507</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55415</xdr:rowOff>
    </xdr:from>
    <xdr:to>
      <xdr:col>3</xdr:col>
      <xdr:colOff>330200</xdr:colOff>
      <xdr:row>87</xdr:row>
      <xdr:rowOff>157015</xdr:rowOff>
    </xdr:to>
    <xdr:sp macro="" textlink="">
      <xdr:nvSpPr>
        <xdr:cNvPr id="218" name="円/楕円 217"/>
        <xdr:cNvSpPr/>
      </xdr:nvSpPr>
      <xdr:spPr>
        <a:xfrm>
          <a:off x="2286000" y="149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141792</xdr:rowOff>
    </xdr:from>
    <xdr:ext cx="762000" cy="259045"/>
    <xdr:sp macro="" textlink="">
      <xdr:nvSpPr>
        <xdr:cNvPr id="219" name="テキスト ボックス 218"/>
        <xdr:cNvSpPr txBox="1"/>
      </xdr:nvSpPr>
      <xdr:spPr>
        <a:xfrm>
          <a:off x="1955800" y="1505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403,779</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48099</xdr:rowOff>
    </xdr:from>
    <xdr:to>
      <xdr:col>2</xdr:col>
      <xdr:colOff>127000</xdr:colOff>
      <xdr:row>87</xdr:row>
      <xdr:rowOff>149699</xdr:rowOff>
    </xdr:to>
    <xdr:sp macro="" textlink="">
      <xdr:nvSpPr>
        <xdr:cNvPr id="220" name="円/楕円 219"/>
        <xdr:cNvSpPr/>
      </xdr:nvSpPr>
      <xdr:spPr>
        <a:xfrm>
          <a:off x="1397000" y="1496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134476</xdr:rowOff>
    </xdr:from>
    <xdr:ext cx="762000" cy="259045"/>
    <xdr:sp macro="" textlink="">
      <xdr:nvSpPr>
        <xdr:cNvPr id="221" name="テキスト ボックス 220"/>
        <xdr:cNvSpPr txBox="1"/>
      </xdr:nvSpPr>
      <xdr:spPr>
        <a:xfrm>
          <a:off x="1066800" y="1505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401,960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ea"/>
              <a:ea typeface="+mn-ea"/>
              <a:cs typeface="+mn-cs"/>
            </a:rPr>
            <a:t>　</a:t>
          </a:r>
          <a:r>
            <a:rPr lang="en-US" altLang="ja-JP"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従来から、給与体系については低水準にあったが、近年は他の自治体において独自削減を実施するなどの要因により類似団体平均を上回る傾向が続き、結果として平成２</a:t>
          </a:r>
          <a:r>
            <a:rPr lang="ja-JP" altLang="en-US" sz="1300" b="0" i="0" baseline="0">
              <a:solidFill>
                <a:schemeClr val="dk1"/>
              </a:solidFill>
              <a:effectLst/>
              <a:latin typeface="+mn-ea"/>
              <a:ea typeface="+mn-ea"/>
              <a:cs typeface="+mn-cs"/>
            </a:rPr>
            <a:t>８</a:t>
          </a:r>
          <a:r>
            <a:rPr lang="ja-JP" altLang="ja-JP" sz="1300" b="0" i="0" baseline="0">
              <a:solidFill>
                <a:schemeClr val="dk1"/>
              </a:solidFill>
              <a:effectLst/>
              <a:latin typeface="+mn-ea"/>
              <a:ea typeface="+mn-ea"/>
              <a:cs typeface="+mn-cs"/>
            </a:rPr>
            <a:t>年度は全国町村平均を</a:t>
          </a:r>
          <a:r>
            <a:rPr lang="ja-JP" altLang="en-US" sz="1300" b="0" i="0" baseline="0">
              <a:solidFill>
                <a:schemeClr val="dk1"/>
              </a:solidFill>
              <a:effectLst/>
              <a:latin typeface="+mn-ea"/>
              <a:ea typeface="+mn-ea"/>
              <a:cs typeface="+mn-cs"/>
            </a:rPr>
            <a:t>１</a:t>
          </a:r>
          <a:r>
            <a:rPr lang="ja-JP" altLang="ja-JP" sz="1300" b="0" i="0" baseline="0">
              <a:solidFill>
                <a:schemeClr val="dk1"/>
              </a:solidFill>
              <a:effectLst/>
              <a:latin typeface="+mn-ea"/>
              <a:ea typeface="+mn-ea"/>
              <a:cs typeface="+mn-cs"/>
            </a:rPr>
            <a:t>．</a:t>
          </a:r>
          <a:r>
            <a:rPr lang="ja-JP" altLang="en-US" sz="1300" b="0" i="0" baseline="0">
              <a:solidFill>
                <a:schemeClr val="dk1"/>
              </a:solidFill>
              <a:effectLst/>
              <a:latin typeface="+mn-ea"/>
              <a:ea typeface="+mn-ea"/>
              <a:cs typeface="+mn-cs"/>
            </a:rPr>
            <a:t>２ポイント</a:t>
          </a:r>
          <a:r>
            <a:rPr lang="ja-JP" altLang="ja-JP" sz="1300" b="0" i="0" baseline="0">
              <a:solidFill>
                <a:schemeClr val="dk1"/>
              </a:solidFill>
              <a:effectLst/>
              <a:latin typeface="+mn-ea"/>
              <a:ea typeface="+mn-ea"/>
              <a:cs typeface="+mn-cs"/>
            </a:rPr>
            <a:t>上回った。これまで同様、給与改定については国公準拠を基本としながら、各種手当の総点検を行い、より一層の給与の適正化に努める。</a:t>
          </a:r>
          <a:endParaRPr lang="ja-JP" altLang="ja-JP" sz="13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63500</xdr:rowOff>
    </xdr:from>
    <xdr:to>
      <xdr:col>24</xdr:col>
      <xdr:colOff>558800</xdr:colOff>
      <xdr:row>87</xdr:row>
      <xdr:rowOff>99061</xdr:rowOff>
    </xdr:to>
    <xdr:cxnSp macro="">
      <xdr:nvCxnSpPr>
        <xdr:cNvPr id="248" name="直線コネクタ 247"/>
        <xdr:cNvCxnSpPr/>
      </xdr:nvCxnSpPr>
      <xdr:spPr>
        <a:xfrm flipV="1">
          <a:off x="17018000" y="14122400"/>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71138</xdr:rowOff>
    </xdr:from>
    <xdr:ext cx="762000" cy="259045"/>
    <xdr:sp macro="" textlink="">
      <xdr:nvSpPr>
        <xdr:cNvPr id="249" name="給与水準   （国との比較）最小値テキスト"/>
        <xdr:cNvSpPr txBox="1"/>
      </xdr:nvSpPr>
      <xdr:spPr>
        <a:xfrm>
          <a:off x="17106900" y="1498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99061</xdr:rowOff>
    </xdr:from>
    <xdr:to>
      <xdr:col>24</xdr:col>
      <xdr:colOff>647700</xdr:colOff>
      <xdr:row>87</xdr:row>
      <xdr:rowOff>99061</xdr:rowOff>
    </xdr:to>
    <xdr:cxnSp macro="">
      <xdr:nvCxnSpPr>
        <xdr:cNvPr id="250" name="直線コネクタ 249"/>
        <xdr:cNvCxnSpPr/>
      </xdr:nvCxnSpPr>
      <xdr:spPr>
        <a:xfrm>
          <a:off x="16929100" y="15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149877</xdr:rowOff>
    </xdr:from>
    <xdr:ext cx="762000" cy="259045"/>
    <xdr:sp macro="" textlink="">
      <xdr:nvSpPr>
        <xdr:cNvPr id="251"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82</xdr:row>
      <xdr:rowOff>63500</xdr:rowOff>
    </xdr:from>
    <xdr:to>
      <xdr:col>24</xdr:col>
      <xdr:colOff>647700</xdr:colOff>
      <xdr:row>82</xdr:row>
      <xdr:rowOff>63500</xdr:rowOff>
    </xdr:to>
    <xdr:cxnSp macro="">
      <xdr:nvCxnSpPr>
        <xdr:cNvPr id="252" name="直線コネクタ 251"/>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157226</xdr:rowOff>
    </xdr:from>
    <xdr:to>
      <xdr:col>24</xdr:col>
      <xdr:colOff>558800</xdr:colOff>
      <xdr:row>85</xdr:row>
      <xdr:rowOff>157226</xdr:rowOff>
    </xdr:to>
    <xdr:cxnSp macro="">
      <xdr:nvCxnSpPr>
        <xdr:cNvPr id="253" name="直線コネクタ 252"/>
        <xdr:cNvCxnSpPr/>
      </xdr:nvCxnSpPr>
      <xdr:spPr>
        <a:xfrm>
          <a:off x="16179800" y="14730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157226</xdr:rowOff>
    </xdr:from>
    <xdr:to>
      <xdr:col>23</xdr:col>
      <xdr:colOff>406400</xdr:colOff>
      <xdr:row>86</xdr:row>
      <xdr:rowOff>254</xdr:rowOff>
    </xdr:to>
    <xdr:cxnSp macro="">
      <xdr:nvCxnSpPr>
        <xdr:cNvPr id="256" name="直線コネクタ 255"/>
        <xdr:cNvCxnSpPr/>
      </xdr:nvCxnSpPr>
      <xdr:spPr>
        <a:xfrm flipV="1">
          <a:off x="15290800" y="147304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34037</xdr:rowOff>
    </xdr:from>
    <xdr:to>
      <xdr:col>23</xdr:col>
      <xdr:colOff>457200</xdr:colOff>
      <xdr:row>85</xdr:row>
      <xdr:rowOff>135637</xdr:rowOff>
    </xdr:to>
    <xdr:sp macro="" textlink="">
      <xdr:nvSpPr>
        <xdr:cNvPr id="257" name="フローチャート : 判断 256"/>
        <xdr:cNvSpPr/>
      </xdr:nvSpPr>
      <xdr:spPr>
        <a:xfrm>
          <a:off x="16129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145814</xdr:rowOff>
    </xdr:from>
    <xdr:ext cx="736600" cy="259045"/>
    <xdr:sp macro="" textlink="">
      <xdr:nvSpPr>
        <xdr:cNvPr id="258" name="テキスト ボックス 257"/>
        <xdr:cNvSpPr txBox="1"/>
      </xdr:nvSpPr>
      <xdr:spPr>
        <a:xfrm>
          <a:off x="15798800" y="1437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86</xdr:row>
      <xdr:rowOff>254</xdr:rowOff>
    </xdr:to>
    <xdr:cxnSp macro="">
      <xdr:nvCxnSpPr>
        <xdr:cNvPr id="259" name="直線コネクタ 258"/>
        <xdr:cNvCxnSpPr/>
      </xdr:nvCxnSpPr>
      <xdr:spPr>
        <a:xfrm>
          <a:off x="14401800" y="147015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19558</xdr:rowOff>
    </xdr:from>
    <xdr:to>
      <xdr:col>22</xdr:col>
      <xdr:colOff>254000</xdr:colOff>
      <xdr:row>85</xdr:row>
      <xdr:rowOff>121158</xdr:rowOff>
    </xdr:to>
    <xdr:sp macro="" textlink="">
      <xdr:nvSpPr>
        <xdr:cNvPr id="260" name="フローチャート : 判断 259"/>
        <xdr:cNvSpPr/>
      </xdr:nvSpPr>
      <xdr:spPr>
        <a:xfrm>
          <a:off x="15240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131335</xdr:rowOff>
    </xdr:from>
    <xdr:ext cx="762000" cy="259045"/>
    <xdr:sp macro="" textlink="">
      <xdr:nvSpPr>
        <xdr:cNvPr id="261" name="テキスト ボックス 260"/>
        <xdr:cNvSpPr txBox="1"/>
      </xdr:nvSpPr>
      <xdr:spPr>
        <a:xfrm>
          <a:off x="14909800" y="143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88</xdr:row>
      <xdr:rowOff>24130</xdr:rowOff>
    </xdr:to>
    <xdr:cxnSp macro="">
      <xdr:nvCxnSpPr>
        <xdr:cNvPr id="262" name="直線コネクタ 261"/>
        <xdr:cNvCxnSpPr/>
      </xdr:nvCxnSpPr>
      <xdr:spPr>
        <a:xfrm flipV="1">
          <a:off x="13512800" y="14701520"/>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14732</xdr:rowOff>
    </xdr:from>
    <xdr:to>
      <xdr:col>21</xdr:col>
      <xdr:colOff>50800</xdr:colOff>
      <xdr:row>85</xdr:row>
      <xdr:rowOff>116332</xdr:rowOff>
    </xdr:to>
    <xdr:sp macro="" textlink="">
      <xdr:nvSpPr>
        <xdr:cNvPr id="263" name="フローチャート : 判断 262"/>
        <xdr:cNvSpPr/>
      </xdr:nvSpPr>
      <xdr:spPr>
        <a:xfrm>
          <a:off x="14351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126509</xdr:rowOff>
    </xdr:from>
    <xdr:ext cx="762000" cy="259045"/>
    <xdr:sp macro="" textlink="">
      <xdr:nvSpPr>
        <xdr:cNvPr id="264" name="テキスト ボックス 263"/>
        <xdr:cNvSpPr txBox="1"/>
      </xdr:nvSpPr>
      <xdr:spPr>
        <a:xfrm>
          <a:off x="14020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38608</xdr:rowOff>
    </xdr:from>
    <xdr:to>
      <xdr:col>19</xdr:col>
      <xdr:colOff>533400</xdr:colOff>
      <xdr:row>87</xdr:row>
      <xdr:rowOff>140208</xdr:rowOff>
    </xdr:to>
    <xdr:sp macro="" textlink="">
      <xdr:nvSpPr>
        <xdr:cNvPr id="265" name="フローチャート : 判断 264"/>
        <xdr:cNvSpPr/>
      </xdr:nvSpPr>
      <xdr:spPr>
        <a:xfrm>
          <a:off x="13462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150385</xdr:rowOff>
    </xdr:from>
    <xdr:ext cx="762000" cy="259045"/>
    <xdr:sp macro="" textlink="">
      <xdr:nvSpPr>
        <xdr:cNvPr id="266" name="テキスト ボックス 265"/>
        <xdr:cNvSpPr txBox="1"/>
      </xdr:nvSpPr>
      <xdr:spPr>
        <a:xfrm>
          <a:off x="13131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106426</xdr:rowOff>
    </xdr:from>
    <xdr:to>
      <xdr:col>24</xdr:col>
      <xdr:colOff>609600</xdr:colOff>
      <xdr:row>86</xdr:row>
      <xdr:rowOff>36576</xdr:rowOff>
    </xdr:to>
    <xdr:sp macro="" textlink="">
      <xdr:nvSpPr>
        <xdr:cNvPr id="272" name="円/楕円 271"/>
        <xdr:cNvSpPr/>
      </xdr:nvSpPr>
      <xdr:spPr>
        <a:xfrm>
          <a:off x="169672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78503</xdr:rowOff>
    </xdr:from>
    <xdr:ext cx="762000" cy="259045"/>
    <xdr:sp macro="" textlink="">
      <xdr:nvSpPr>
        <xdr:cNvPr id="273" name="給与水準   （国との比較）該当値テキスト"/>
        <xdr:cNvSpPr txBox="1"/>
      </xdr:nvSpPr>
      <xdr:spPr>
        <a:xfrm>
          <a:off x="17106900" y="1465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106426</xdr:rowOff>
    </xdr:from>
    <xdr:to>
      <xdr:col>23</xdr:col>
      <xdr:colOff>457200</xdr:colOff>
      <xdr:row>86</xdr:row>
      <xdr:rowOff>36576</xdr:rowOff>
    </xdr:to>
    <xdr:sp macro="" textlink="">
      <xdr:nvSpPr>
        <xdr:cNvPr id="274" name="円/楕円 273"/>
        <xdr:cNvSpPr/>
      </xdr:nvSpPr>
      <xdr:spPr>
        <a:xfrm>
          <a:off x="16129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21353</xdr:rowOff>
    </xdr:from>
    <xdr:ext cx="736600" cy="259045"/>
    <xdr:sp macro="" textlink="">
      <xdr:nvSpPr>
        <xdr:cNvPr id="275" name="テキスト ボックス 274"/>
        <xdr:cNvSpPr txBox="1"/>
      </xdr:nvSpPr>
      <xdr:spPr>
        <a:xfrm>
          <a:off x="15798800" y="1476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120904</xdr:rowOff>
    </xdr:from>
    <xdr:to>
      <xdr:col>22</xdr:col>
      <xdr:colOff>254000</xdr:colOff>
      <xdr:row>86</xdr:row>
      <xdr:rowOff>51054</xdr:rowOff>
    </xdr:to>
    <xdr:sp macro="" textlink="">
      <xdr:nvSpPr>
        <xdr:cNvPr id="276" name="円/楕円 275"/>
        <xdr:cNvSpPr/>
      </xdr:nvSpPr>
      <xdr:spPr>
        <a:xfrm>
          <a:off x="15240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35831</xdr:rowOff>
    </xdr:from>
    <xdr:ext cx="762000" cy="259045"/>
    <xdr:sp macro="" textlink="">
      <xdr:nvSpPr>
        <xdr:cNvPr id="277" name="テキスト ボックス 276"/>
        <xdr:cNvSpPr txBox="1"/>
      </xdr:nvSpPr>
      <xdr:spPr>
        <a:xfrm>
          <a:off x="14909800" y="1478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77470</xdr:rowOff>
    </xdr:from>
    <xdr:to>
      <xdr:col>21</xdr:col>
      <xdr:colOff>50800</xdr:colOff>
      <xdr:row>86</xdr:row>
      <xdr:rowOff>7620</xdr:rowOff>
    </xdr:to>
    <xdr:sp macro="" textlink="">
      <xdr:nvSpPr>
        <xdr:cNvPr id="278" name="円/楕円 277"/>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163847</xdr:rowOff>
    </xdr:from>
    <xdr:ext cx="762000" cy="259045"/>
    <xdr:sp macro="" textlink="">
      <xdr:nvSpPr>
        <xdr:cNvPr id="279" name="テキスト ボックス 278"/>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80" name="円/楕円 279"/>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59707</xdr:rowOff>
    </xdr:from>
    <xdr:ext cx="762000" cy="259045"/>
    <xdr:sp macro="" textlink="">
      <xdr:nvSpPr>
        <xdr:cNvPr id="281" name="テキスト ボックス 280"/>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直営施設を多数有することから、類似団体平均を大きく上回っているが、職員数の適正化については定員管理のあり方や、指定管理者制度の導入も視野に入れた施設運営の見直し等も含めて継続的に協議し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2" name="直線コネクタ 30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3" name="テキスト ボックス 30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7" name="直線コネクタ 306"/>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08"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09" name="直線コネクタ 308"/>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0"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1" name="直線コネクタ 310"/>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112967</xdr:rowOff>
    </xdr:from>
    <xdr:to>
      <xdr:col>24</xdr:col>
      <xdr:colOff>558800</xdr:colOff>
      <xdr:row>64</xdr:row>
      <xdr:rowOff>150368</xdr:rowOff>
    </xdr:to>
    <xdr:cxnSp macro="">
      <xdr:nvCxnSpPr>
        <xdr:cNvPr id="312" name="直線コネクタ 311"/>
        <xdr:cNvCxnSpPr/>
      </xdr:nvCxnSpPr>
      <xdr:spPr>
        <a:xfrm flipV="1">
          <a:off x="16179800" y="11085767"/>
          <a:ext cx="8382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3"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4" name="フローチャート : 判断 313"/>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79787</xdr:rowOff>
    </xdr:from>
    <xdr:to>
      <xdr:col>23</xdr:col>
      <xdr:colOff>406400</xdr:colOff>
      <xdr:row>64</xdr:row>
      <xdr:rowOff>150368</xdr:rowOff>
    </xdr:to>
    <xdr:cxnSp macro="">
      <xdr:nvCxnSpPr>
        <xdr:cNvPr id="315" name="直線コネクタ 314"/>
        <xdr:cNvCxnSpPr/>
      </xdr:nvCxnSpPr>
      <xdr:spPr>
        <a:xfrm>
          <a:off x="15290800" y="11052587"/>
          <a:ext cx="889000" cy="7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6" name="フローチャート : 判断 315"/>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7" name="テキスト ボックス 316"/>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34544</xdr:rowOff>
    </xdr:from>
    <xdr:to>
      <xdr:col>22</xdr:col>
      <xdr:colOff>203200</xdr:colOff>
      <xdr:row>64</xdr:row>
      <xdr:rowOff>79787</xdr:rowOff>
    </xdr:to>
    <xdr:cxnSp macro="">
      <xdr:nvCxnSpPr>
        <xdr:cNvPr id="318" name="直線コネクタ 317"/>
        <xdr:cNvCxnSpPr/>
      </xdr:nvCxnSpPr>
      <xdr:spPr>
        <a:xfrm>
          <a:off x="14401800" y="11007344"/>
          <a:ext cx="8890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19" name="フローチャート : 判断 318"/>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20" name="テキスト ボックス 319"/>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132397</xdr:rowOff>
    </xdr:from>
    <xdr:to>
      <xdr:col>21</xdr:col>
      <xdr:colOff>0</xdr:colOff>
      <xdr:row>64</xdr:row>
      <xdr:rowOff>34544</xdr:rowOff>
    </xdr:to>
    <xdr:cxnSp macro="">
      <xdr:nvCxnSpPr>
        <xdr:cNvPr id="321" name="直線コネクタ 320"/>
        <xdr:cNvCxnSpPr/>
      </xdr:nvCxnSpPr>
      <xdr:spPr>
        <a:xfrm>
          <a:off x="13512800" y="10933747"/>
          <a:ext cx="889000" cy="7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2" name="フローチャート : 判断 321"/>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98918</xdr:rowOff>
    </xdr:from>
    <xdr:ext cx="762000" cy="259045"/>
    <xdr:sp macro="" textlink="">
      <xdr:nvSpPr>
        <xdr:cNvPr id="323" name="テキスト ボックス 322"/>
        <xdr:cNvSpPr txBox="1"/>
      </xdr:nvSpPr>
      <xdr:spPr>
        <a:xfrm>
          <a:off x="14020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4" name="フローチャート : 判断 323"/>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5" name="テキスト ボックス 324"/>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62167</xdr:rowOff>
    </xdr:from>
    <xdr:to>
      <xdr:col>24</xdr:col>
      <xdr:colOff>609600</xdr:colOff>
      <xdr:row>64</xdr:row>
      <xdr:rowOff>163767</xdr:rowOff>
    </xdr:to>
    <xdr:sp macro="" textlink="">
      <xdr:nvSpPr>
        <xdr:cNvPr id="331" name="円/楕円 330"/>
        <xdr:cNvSpPr/>
      </xdr:nvSpPr>
      <xdr:spPr>
        <a:xfrm>
          <a:off x="16967200" y="1103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34244</xdr:rowOff>
    </xdr:from>
    <xdr:ext cx="762000" cy="259045"/>
    <xdr:sp macro="" textlink="">
      <xdr:nvSpPr>
        <xdr:cNvPr id="332" name="定員管理の状況該当値テキスト"/>
        <xdr:cNvSpPr txBox="1"/>
      </xdr:nvSpPr>
      <xdr:spPr>
        <a:xfrm>
          <a:off x="17106900" y="1100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99568</xdr:rowOff>
    </xdr:from>
    <xdr:to>
      <xdr:col>23</xdr:col>
      <xdr:colOff>457200</xdr:colOff>
      <xdr:row>65</xdr:row>
      <xdr:rowOff>29718</xdr:rowOff>
    </xdr:to>
    <xdr:sp macro="" textlink="">
      <xdr:nvSpPr>
        <xdr:cNvPr id="333" name="円/楕円 332"/>
        <xdr:cNvSpPr/>
      </xdr:nvSpPr>
      <xdr:spPr>
        <a:xfrm>
          <a:off x="16129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14495</xdr:rowOff>
    </xdr:from>
    <xdr:ext cx="736600" cy="259045"/>
    <xdr:sp macro="" textlink="">
      <xdr:nvSpPr>
        <xdr:cNvPr id="334" name="テキスト ボックス 333"/>
        <xdr:cNvSpPr txBox="1"/>
      </xdr:nvSpPr>
      <xdr:spPr>
        <a:xfrm>
          <a:off x="15798800" y="1115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28987</xdr:rowOff>
    </xdr:from>
    <xdr:to>
      <xdr:col>22</xdr:col>
      <xdr:colOff>254000</xdr:colOff>
      <xdr:row>64</xdr:row>
      <xdr:rowOff>130587</xdr:rowOff>
    </xdr:to>
    <xdr:sp macro="" textlink="">
      <xdr:nvSpPr>
        <xdr:cNvPr id="335" name="円/楕円 334"/>
        <xdr:cNvSpPr/>
      </xdr:nvSpPr>
      <xdr:spPr>
        <a:xfrm>
          <a:off x="15240000" y="1100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115364</xdr:rowOff>
    </xdr:from>
    <xdr:ext cx="762000" cy="259045"/>
    <xdr:sp macro="" textlink="">
      <xdr:nvSpPr>
        <xdr:cNvPr id="336" name="テキスト ボックス 335"/>
        <xdr:cNvSpPr txBox="1"/>
      </xdr:nvSpPr>
      <xdr:spPr>
        <a:xfrm>
          <a:off x="14909800" y="1108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155194</xdr:rowOff>
    </xdr:from>
    <xdr:to>
      <xdr:col>21</xdr:col>
      <xdr:colOff>50800</xdr:colOff>
      <xdr:row>64</xdr:row>
      <xdr:rowOff>85344</xdr:rowOff>
    </xdr:to>
    <xdr:sp macro="" textlink="">
      <xdr:nvSpPr>
        <xdr:cNvPr id="337" name="円/楕円 336"/>
        <xdr:cNvSpPr/>
      </xdr:nvSpPr>
      <xdr:spPr>
        <a:xfrm>
          <a:off x="14351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70121</xdr:rowOff>
    </xdr:from>
    <xdr:ext cx="762000" cy="259045"/>
    <xdr:sp macro="" textlink="">
      <xdr:nvSpPr>
        <xdr:cNvPr id="338" name="テキスト ボックス 337"/>
        <xdr:cNvSpPr txBox="1"/>
      </xdr:nvSpPr>
      <xdr:spPr>
        <a:xfrm>
          <a:off x="14020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81597</xdr:rowOff>
    </xdr:from>
    <xdr:to>
      <xdr:col>19</xdr:col>
      <xdr:colOff>533400</xdr:colOff>
      <xdr:row>64</xdr:row>
      <xdr:rowOff>11747</xdr:rowOff>
    </xdr:to>
    <xdr:sp macro="" textlink="">
      <xdr:nvSpPr>
        <xdr:cNvPr id="339" name="円/楕円 338"/>
        <xdr:cNvSpPr/>
      </xdr:nvSpPr>
      <xdr:spPr>
        <a:xfrm>
          <a:off x="13462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167974</xdr:rowOff>
    </xdr:from>
    <xdr:ext cx="762000" cy="259045"/>
    <xdr:sp macro="" textlink="">
      <xdr:nvSpPr>
        <xdr:cNvPr id="340" name="テキスト ボックス 339"/>
        <xdr:cNvSpPr txBox="1"/>
      </xdr:nvSpPr>
      <xdr:spPr>
        <a:xfrm>
          <a:off x="13131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mn-lt"/>
              <a:ea typeface="+mn-ea"/>
              <a:cs typeface="+mn-cs"/>
            </a:rPr>
            <a:t>　 大型事業の実施時期の選択、銀行等引受資金の繰上償還の実施により、類似団体と比較して低い水準を維持して</a:t>
          </a:r>
          <a:r>
            <a:rPr lang="ja-JP" altLang="en-US" sz="1300" b="0" i="0" baseline="0">
              <a:solidFill>
                <a:schemeClr val="dk1"/>
              </a:solidFill>
              <a:effectLst/>
              <a:latin typeface="+mn-lt"/>
              <a:ea typeface="+mn-ea"/>
              <a:cs typeface="+mn-cs"/>
            </a:rPr>
            <a:t>きたが、</a:t>
          </a:r>
          <a:r>
            <a:rPr lang="ja-JP" altLang="ja-JP" sz="1300" b="0" i="0" baseline="0">
              <a:solidFill>
                <a:schemeClr val="dk1"/>
              </a:solidFill>
              <a:effectLst/>
              <a:latin typeface="+mn-lt"/>
              <a:ea typeface="+mn-ea"/>
              <a:cs typeface="+mn-cs"/>
            </a:rPr>
            <a:t>大規模な施設の整備事業等が</a:t>
          </a:r>
          <a:r>
            <a:rPr lang="ja-JP" altLang="en-US" sz="1300" b="0" i="0" baseline="0">
              <a:solidFill>
                <a:schemeClr val="dk1"/>
              </a:solidFill>
              <a:effectLst/>
              <a:latin typeface="+mn-lt"/>
              <a:ea typeface="+mn-ea"/>
              <a:cs typeface="+mn-cs"/>
            </a:rPr>
            <a:t>継続したため前年度比０．４ポイントの上昇となった。これらの</a:t>
          </a:r>
          <a:r>
            <a:rPr lang="ja-JP" altLang="ja-JP" sz="1300" b="0" i="0" baseline="0">
              <a:solidFill>
                <a:schemeClr val="dk1"/>
              </a:solidFill>
              <a:effectLst/>
              <a:latin typeface="+mn-lt"/>
              <a:ea typeface="+mn-ea"/>
              <a:cs typeface="+mn-cs"/>
            </a:rPr>
            <a:t>起債に係る償還と借り換えや繰上げ、そして以後の事業の実施など全体的なバランスを見極めながら比率の上昇を抑制するよう努める。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6" name="直線コネクタ 365"/>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7"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68" name="直線コネクタ 367"/>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69"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0" name="直線コネクタ 369"/>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81026</xdr:rowOff>
    </xdr:from>
    <xdr:to>
      <xdr:col>24</xdr:col>
      <xdr:colOff>558800</xdr:colOff>
      <xdr:row>41</xdr:row>
      <xdr:rowOff>100330</xdr:rowOff>
    </xdr:to>
    <xdr:cxnSp macro="">
      <xdr:nvCxnSpPr>
        <xdr:cNvPr id="371" name="直線コネクタ 370"/>
        <xdr:cNvCxnSpPr/>
      </xdr:nvCxnSpPr>
      <xdr:spPr>
        <a:xfrm>
          <a:off x="16179800" y="71104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2"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3" name="フローチャート : 判断 37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41</xdr:row>
      <xdr:rowOff>81026</xdr:rowOff>
    </xdr:to>
    <xdr:cxnSp macro="">
      <xdr:nvCxnSpPr>
        <xdr:cNvPr id="374" name="直線コネクタ 373"/>
        <xdr:cNvCxnSpPr/>
      </xdr:nvCxnSpPr>
      <xdr:spPr>
        <a:xfrm>
          <a:off x="15290800" y="710565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5" name="フローチャート : 判断 374"/>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6" name="テキスト ボックス 375"/>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41</xdr:row>
      <xdr:rowOff>76200</xdr:rowOff>
    </xdr:to>
    <xdr:cxnSp macro="">
      <xdr:nvCxnSpPr>
        <xdr:cNvPr id="377" name="直線コネクタ 376"/>
        <xdr:cNvCxnSpPr/>
      </xdr:nvCxnSpPr>
      <xdr:spPr>
        <a:xfrm>
          <a:off x="14401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78" name="フローチャート : 判断 377"/>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79" name="テキスト ボックス 378"/>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76200</xdr:rowOff>
    </xdr:from>
    <xdr:to>
      <xdr:col>21</xdr:col>
      <xdr:colOff>0</xdr:colOff>
      <xdr:row>41</xdr:row>
      <xdr:rowOff>81026</xdr:rowOff>
    </xdr:to>
    <xdr:cxnSp macro="">
      <xdr:nvCxnSpPr>
        <xdr:cNvPr id="380" name="直線コネクタ 379"/>
        <xdr:cNvCxnSpPr/>
      </xdr:nvCxnSpPr>
      <xdr:spPr>
        <a:xfrm flipV="1">
          <a:off x="13512800" y="710565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1" name="フローチャート : 判断 380"/>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82" name="テキスト ボックス 381"/>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3" name="フローチャート : 判断 382"/>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84" name="テキスト ボックス 383"/>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90" name="円/楕円 389"/>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66057</xdr:rowOff>
    </xdr:from>
    <xdr:ext cx="762000" cy="259045"/>
    <xdr:sp macro="" textlink="">
      <xdr:nvSpPr>
        <xdr:cNvPr id="391" name="公債費負担の状況該当値テキスト"/>
        <xdr:cNvSpPr txBox="1"/>
      </xdr:nvSpPr>
      <xdr:spPr>
        <a:xfrm>
          <a:off x="17106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30226</xdr:rowOff>
    </xdr:from>
    <xdr:to>
      <xdr:col>23</xdr:col>
      <xdr:colOff>457200</xdr:colOff>
      <xdr:row>41</xdr:row>
      <xdr:rowOff>131826</xdr:rowOff>
    </xdr:to>
    <xdr:sp macro="" textlink="">
      <xdr:nvSpPr>
        <xdr:cNvPr id="392" name="円/楕円 391"/>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142003</xdr:rowOff>
    </xdr:from>
    <xdr:ext cx="736600" cy="259045"/>
    <xdr:sp macro="" textlink="">
      <xdr:nvSpPr>
        <xdr:cNvPr id="393" name="テキスト ボックス 392"/>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394" name="円/楕円 393"/>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395" name="テキスト ボックス 394"/>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25400</xdr:rowOff>
    </xdr:from>
    <xdr:to>
      <xdr:col>21</xdr:col>
      <xdr:colOff>50800</xdr:colOff>
      <xdr:row>41</xdr:row>
      <xdr:rowOff>127000</xdr:rowOff>
    </xdr:to>
    <xdr:sp macro="" textlink="">
      <xdr:nvSpPr>
        <xdr:cNvPr id="396" name="円/楕円 395"/>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397" name="テキスト ボックス 396"/>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30226</xdr:rowOff>
    </xdr:from>
    <xdr:to>
      <xdr:col>19</xdr:col>
      <xdr:colOff>533400</xdr:colOff>
      <xdr:row>41</xdr:row>
      <xdr:rowOff>131826</xdr:rowOff>
    </xdr:to>
    <xdr:sp macro="" textlink="">
      <xdr:nvSpPr>
        <xdr:cNvPr id="398" name="円/楕円 397"/>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142003</xdr:rowOff>
    </xdr:from>
    <xdr:ext cx="762000" cy="259045"/>
    <xdr:sp macro="" textlink="">
      <xdr:nvSpPr>
        <xdr:cNvPr id="399" name="テキスト ボックス 398"/>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平成２４年度以降将来負担比率は発生しておらず、その主な要因としては、地方債の繰上げ償還による地方債残高減少や普通交付税増額に伴う標準財政規模の増、減債基金の積み立てによる充当可能基金の増加等があげられ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28" name="直線コネクタ 427"/>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29"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0" name="直線コネクタ 429"/>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1" name="フローチャート : 判断 440"/>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2" name="テキスト ボックス 441"/>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5,559
5,508
402.88
9,160,731
8,757,744
361,950
3,887,039
7,555,344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独自施策等による特殊要因により平均値を上回っているが、これまで同様、今後も適正な人員管理に配慮を続けることに加え、直営施設の委託化なども視野に入れながら人件費関係経費全体として、どのように抑制すべきか検討してゆ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53848</xdr:rowOff>
    </xdr:from>
    <xdr:to>
      <xdr:col>7</xdr:col>
      <xdr:colOff>15875</xdr:colOff>
      <xdr:row>38</xdr:row>
      <xdr:rowOff>159004</xdr:rowOff>
    </xdr:to>
    <xdr:cxnSp macro="">
      <xdr:nvCxnSpPr>
        <xdr:cNvPr id="64" name="直線コネクタ 63"/>
        <xdr:cNvCxnSpPr/>
      </xdr:nvCxnSpPr>
      <xdr:spPr>
        <a:xfrm>
          <a:off x="3987800" y="656894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53848</xdr:rowOff>
    </xdr:from>
    <xdr:to>
      <xdr:col>5</xdr:col>
      <xdr:colOff>549275</xdr:colOff>
      <xdr:row>38</xdr:row>
      <xdr:rowOff>113284</xdr:rowOff>
    </xdr:to>
    <xdr:cxnSp macro="">
      <xdr:nvCxnSpPr>
        <xdr:cNvPr id="67" name="直線コネクタ 66"/>
        <xdr:cNvCxnSpPr/>
      </xdr:nvCxnSpPr>
      <xdr:spPr>
        <a:xfrm flipV="1">
          <a:off x="3098800" y="65689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156718</xdr:rowOff>
    </xdr:from>
    <xdr:to>
      <xdr:col>4</xdr:col>
      <xdr:colOff>346075</xdr:colOff>
      <xdr:row>38</xdr:row>
      <xdr:rowOff>113284</xdr:rowOff>
    </xdr:to>
    <xdr:cxnSp macro="">
      <xdr:nvCxnSpPr>
        <xdr:cNvPr id="70" name="直線コネクタ 69"/>
        <xdr:cNvCxnSpPr/>
      </xdr:nvCxnSpPr>
      <xdr:spPr>
        <a:xfrm>
          <a:off x="2209800" y="65003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156718</xdr:rowOff>
    </xdr:from>
    <xdr:to>
      <xdr:col>3</xdr:col>
      <xdr:colOff>142875</xdr:colOff>
      <xdr:row>38</xdr:row>
      <xdr:rowOff>3556</xdr:rowOff>
    </xdr:to>
    <xdr:cxnSp macro="">
      <xdr:nvCxnSpPr>
        <xdr:cNvPr id="73" name="直線コネクタ 72"/>
        <xdr:cNvCxnSpPr/>
      </xdr:nvCxnSpPr>
      <xdr:spPr>
        <a:xfrm flipV="1">
          <a:off x="1320800" y="6500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108204</xdr:rowOff>
    </xdr:from>
    <xdr:to>
      <xdr:col>7</xdr:col>
      <xdr:colOff>66675</xdr:colOff>
      <xdr:row>39</xdr:row>
      <xdr:rowOff>38354</xdr:rowOff>
    </xdr:to>
    <xdr:sp macro="" textlink="">
      <xdr:nvSpPr>
        <xdr:cNvPr id="83" name="円/楕円 82"/>
        <xdr:cNvSpPr/>
      </xdr:nvSpPr>
      <xdr:spPr>
        <a:xfrm>
          <a:off x="47752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80281</xdr:rowOff>
    </xdr:from>
    <xdr:ext cx="762000" cy="259045"/>
    <xdr:sp macro="" textlink="">
      <xdr:nvSpPr>
        <xdr:cNvPr id="84" name="人件費該当値テキスト"/>
        <xdr:cNvSpPr txBox="1"/>
      </xdr:nvSpPr>
      <xdr:spPr>
        <a:xfrm>
          <a:off x="49149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xdr:rowOff>
    </xdr:from>
    <xdr:to>
      <xdr:col>5</xdr:col>
      <xdr:colOff>600075</xdr:colOff>
      <xdr:row>38</xdr:row>
      <xdr:rowOff>104648</xdr:rowOff>
    </xdr:to>
    <xdr:sp macro="" textlink="">
      <xdr:nvSpPr>
        <xdr:cNvPr id="85" name="円/楕円 84"/>
        <xdr:cNvSpPr/>
      </xdr:nvSpPr>
      <xdr:spPr>
        <a:xfrm>
          <a:off x="3937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89425</xdr:rowOff>
    </xdr:from>
    <xdr:ext cx="736600" cy="259045"/>
    <xdr:sp macro="" textlink="">
      <xdr:nvSpPr>
        <xdr:cNvPr id="86" name="テキスト ボックス 85"/>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62484</xdr:rowOff>
    </xdr:from>
    <xdr:to>
      <xdr:col>4</xdr:col>
      <xdr:colOff>396875</xdr:colOff>
      <xdr:row>38</xdr:row>
      <xdr:rowOff>164084</xdr:rowOff>
    </xdr:to>
    <xdr:sp macro="" textlink="">
      <xdr:nvSpPr>
        <xdr:cNvPr id="87" name="円/楕円 86"/>
        <xdr:cNvSpPr/>
      </xdr:nvSpPr>
      <xdr:spPr>
        <a:xfrm>
          <a:off x="3048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148861</xdr:rowOff>
    </xdr:from>
    <xdr:ext cx="762000" cy="259045"/>
    <xdr:sp macro="" textlink="">
      <xdr:nvSpPr>
        <xdr:cNvPr id="88" name="テキスト ボックス 87"/>
        <xdr:cNvSpPr txBox="1"/>
      </xdr:nvSpPr>
      <xdr:spPr>
        <a:xfrm>
          <a:off x="2717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105918</xdr:rowOff>
    </xdr:from>
    <xdr:to>
      <xdr:col>3</xdr:col>
      <xdr:colOff>193675</xdr:colOff>
      <xdr:row>38</xdr:row>
      <xdr:rowOff>36068</xdr:rowOff>
    </xdr:to>
    <xdr:sp macro="" textlink="">
      <xdr:nvSpPr>
        <xdr:cNvPr id="89" name="円/楕円 88"/>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20845</xdr:rowOff>
    </xdr:from>
    <xdr:ext cx="762000" cy="259045"/>
    <xdr:sp macro="" textlink="">
      <xdr:nvSpPr>
        <xdr:cNvPr id="90" name="テキスト ボックス 89"/>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124206</xdr:rowOff>
    </xdr:from>
    <xdr:to>
      <xdr:col>1</xdr:col>
      <xdr:colOff>676275</xdr:colOff>
      <xdr:row>38</xdr:row>
      <xdr:rowOff>54356</xdr:rowOff>
    </xdr:to>
    <xdr:sp macro="" textlink="">
      <xdr:nvSpPr>
        <xdr:cNvPr id="91" name="円/楕円 90"/>
        <xdr:cNvSpPr/>
      </xdr:nvSpPr>
      <xdr:spPr>
        <a:xfrm>
          <a:off x="1270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39133</xdr:rowOff>
    </xdr:from>
    <xdr:ext cx="762000" cy="259045"/>
    <xdr:sp macro="" textlink="">
      <xdr:nvSpPr>
        <xdr:cNvPr id="92" name="テキスト ボックス 91"/>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これまでの行財政改革による物件費抑制により、類似団体平均よりも低い数値となっている。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今後、人件費抑制のために直営施設の委託化等に着手した場合、物件費の上昇は避けられないが、町の財政全体としてどうあるべきか慎重に考慮して方向性を見極める。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130810</xdr:rowOff>
    </xdr:from>
    <xdr:to>
      <xdr:col>24</xdr:col>
      <xdr:colOff>31750</xdr:colOff>
      <xdr:row>14</xdr:row>
      <xdr:rowOff>73660</xdr:rowOff>
    </xdr:to>
    <xdr:cxnSp macro="">
      <xdr:nvCxnSpPr>
        <xdr:cNvPr id="125" name="直線コネクタ 124"/>
        <xdr:cNvCxnSpPr/>
      </xdr:nvCxnSpPr>
      <xdr:spPr>
        <a:xfrm flipV="1">
          <a:off x="15671800" y="23596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73660</xdr:rowOff>
    </xdr:from>
    <xdr:to>
      <xdr:col>22</xdr:col>
      <xdr:colOff>565150</xdr:colOff>
      <xdr:row>14</xdr:row>
      <xdr:rowOff>142240</xdr:rowOff>
    </xdr:to>
    <xdr:cxnSp macro="">
      <xdr:nvCxnSpPr>
        <xdr:cNvPr id="128" name="直線コネクタ 127"/>
        <xdr:cNvCxnSpPr/>
      </xdr:nvCxnSpPr>
      <xdr:spPr>
        <a:xfrm flipV="1">
          <a:off x="14782800" y="247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142240</xdr:rowOff>
    </xdr:from>
    <xdr:to>
      <xdr:col>21</xdr:col>
      <xdr:colOff>361950</xdr:colOff>
      <xdr:row>14</xdr:row>
      <xdr:rowOff>149860</xdr:rowOff>
    </xdr:to>
    <xdr:cxnSp macro="">
      <xdr:nvCxnSpPr>
        <xdr:cNvPr id="131" name="直線コネクタ 130"/>
        <xdr:cNvCxnSpPr/>
      </xdr:nvCxnSpPr>
      <xdr:spPr>
        <a:xfrm flipV="1">
          <a:off x="13893800" y="2542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88900</xdr:rowOff>
    </xdr:from>
    <xdr:to>
      <xdr:col>20</xdr:col>
      <xdr:colOff>158750</xdr:colOff>
      <xdr:row>14</xdr:row>
      <xdr:rowOff>149860</xdr:rowOff>
    </xdr:to>
    <xdr:cxnSp macro="">
      <xdr:nvCxnSpPr>
        <xdr:cNvPr id="134" name="直線コネクタ 133"/>
        <xdr:cNvCxnSpPr/>
      </xdr:nvCxnSpPr>
      <xdr:spPr>
        <a:xfrm>
          <a:off x="13004800" y="2489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80010</xdr:rowOff>
    </xdr:from>
    <xdr:to>
      <xdr:col>24</xdr:col>
      <xdr:colOff>82550</xdr:colOff>
      <xdr:row>14</xdr:row>
      <xdr:rowOff>10160</xdr:rowOff>
    </xdr:to>
    <xdr:sp macro="" textlink="">
      <xdr:nvSpPr>
        <xdr:cNvPr id="144" name="円/楕円 143"/>
        <xdr:cNvSpPr/>
      </xdr:nvSpPr>
      <xdr:spPr>
        <a:xfrm>
          <a:off x="164592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160037</xdr:rowOff>
    </xdr:from>
    <xdr:ext cx="762000" cy="259045"/>
    <xdr:sp macro="" textlink="">
      <xdr:nvSpPr>
        <xdr:cNvPr id="145" name="物件費該当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22860</xdr:rowOff>
    </xdr:from>
    <xdr:to>
      <xdr:col>22</xdr:col>
      <xdr:colOff>615950</xdr:colOff>
      <xdr:row>14</xdr:row>
      <xdr:rowOff>124460</xdr:rowOff>
    </xdr:to>
    <xdr:sp macro="" textlink="">
      <xdr:nvSpPr>
        <xdr:cNvPr id="146" name="円/楕円 145"/>
        <xdr:cNvSpPr/>
      </xdr:nvSpPr>
      <xdr:spPr>
        <a:xfrm>
          <a:off x="15621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134637</xdr:rowOff>
    </xdr:from>
    <xdr:ext cx="736600" cy="259045"/>
    <xdr:sp macro="" textlink="">
      <xdr:nvSpPr>
        <xdr:cNvPr id="147" name="テキスト ボックス 146"/>
        <xdr:cNvSpPr txBox="1"/>
      </xdr:nvSpPr>
      <xdr:spPr>
        <a:xfrm>
          <a:off x="15290800" y="219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91440</xdr:rowOff>
    </xdr:from>
    <xdr:to>
      <xdr:col>21</xdr:col>
      <xdr:colOff>412750</xdr:colOff>
      <xdr:row>15</xdr:row>
      <xdr:rowOff>21590</xdr:rowOff>
    </xdr:to>
    <xdr:sp macro="" textlink="">
      <xdr:nvSpPr>
        <xdr:cNvPr id="148" name="円/楕円 147"/>
        <xdr:cNvSpPr/>
      </xdr:nvSpPr>
      <xdr:spPr>
        <a:xfrm>
          <a:off x="14732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31767</xdr:rowOff>
    </xdr:from>
    <xdr:ext cx="762000" cy="259045"/>
    <xdr:sp macro="" textlink="">
      <xdr:nvSpPr>
        <xdr:cNvPr id="149" name="テキスト ボックス 148"/>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99060</xdr:rowOff>
    </xdr:from>
    <xdr:to>
      <xdr:col>20</xdr:col>
      <xdr:colOff>209550</xdr:colOff>
      <xdr:row>15</xdr:row>
      <xdr:rowOff>29210</xdr:rowOff>
    </xdr:to>
    <xdr:sp macro="" textlink="">
      <xdr:nvSpPr>
        <xdr:cNvPr id="150" name="円/楕円 149"/>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51" name="テキスト ボックス 150"/>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38100</xdr:rowOff>
    </xdr:from>
    <xdr:to>
      <xdr:col>19</xdr:col>
      <xdr:colOff>6350</xdr:colOff>
      <xdr:row>14</xdr:row>
      <xdr:rowOff>139700</xdr:rowOff>
    </xdr:to>
    <xdr:sp macro="" textlink="">
      <xdr:nvSpPr>
        <xdr:cNvPr id="152" name="円/楕円 151"/>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149877</xdr:rowOff>
    </xdr:from>
    <xdr:ext cx="762000" cy="259045"/>
    <xdr:sp macro="" textlink="">
      <xdr:nvSpPr>
        <xdr:cNvPr id="153" name="テキスト ボックス 152"/>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mn-lt"/>
              <a:ea typeface="+mn-ea"/>
              <a:cs typeface="+mn-cs"/>
            </a:rPr>
            <a:t>　 医療費、身体障害者扶助対象者が類似団体よりも少ないと推測されるが、医療費助成の対象や、母子保健事業に係る費用の助成対象拡大等を検討中であり、その影響に留意しながら、財政事情に見合った行政サービスの提供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86178</xdr:rowOff>
    </xdr:to>
    <xdr:cxnSp macro="">
      <xdr:nvCxnSpPr>
        <xdr:cNvPr id="187" name="直線コネクタ 186"/>
        <xdr:cNvCxnSpPr/>
      </xdr:nvCxnSpPr>
      <xdr:spPr>
        <a:xfrm flipV="1">
          <a:off x="3987800" y="91567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86178</xdr:rowOff>
    </xdr:from>
    <xdr:to>
      <xdr:col>5</xdr:col>
      <xdr:colOff>549275</xdr:colOff>
      <xdr:row>54</xdr:row>
      <xdr:rowOff>110672</xdr:rowOff>
    </xdr:to>
    <xdr:cxnSp macro="">
      <xdr:nvCxnSpPr>
        <xdr:cNvPr id="190" name="直線コネクタ 189"/>
        <xdr:cNvCxnSpPr/>
      </xdr:nvCxnSpPr>
      <xdr:spPr>
        <a:xfrm flipV="1">
          <a:off x="3098800" y="91730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110672</xdr:rowOff>
    </xdr:to>
    <xdr:cxnSp macro="">
      <xdr:nvCxnSpPr>
        <xdr:cNvPr id="193" name="直線コネクタ 192"/>
        <xdr:cNvCxnSpPr/>
      </xdr:nvCxnSpPr>
      <xdr:spPr>
        <a:xfrm>
          <a:off x="2209800" y="9319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61685</xdr:rowOff>
    </xdr:to>
    <xdr:cxnSp macro="">
      <xdr:nvCxnSpPr>
        <xdr:cNvPr id="196" name="直線コネクタ 195"/>
        <xdr:cNvCxnSpPr/>
      </xdr:nvCxnSpPr>
      <xdr:spPr>
        <a:xfrm>
          <a:off x="1320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206" name="円/楕円 205"/>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99077</xdr:rowOff>
    </xdr:from>
    <xdr:ext cx="762000" cy="259045"/>
    <xdr:sp macro="" textlink="">
      <xdr:nvSpPr>
        <xdr:cNvPr id="207"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35378</xdr:rowOff>
    </xdr:from>
    <xdr:to>
      <xdr:col>5</xdr:col>
      <xdr:colOff>600075</xdr:colOff>
      <xdr:row>53</xdr:row>
      <xdr:rowOff>136978</xdr:rowOff>
    </xdr:to>
    <xdr:sp macro="" textlink="">
      <xdr:nvSpPr>
        <xdr:cNvPr id="208" name="円/楕円 207"/>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147155</xdr:rowOff>
    </xdr:from>
    <xdr:ext cx="736600" cy="259045"/>
    <xdr:sp macro="" textlink="">
      <xdr:nvSpPr>
        <xdr:cNvPr id="209" name="テキスト ボックス 208"/>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0" name="円/楕円 209"/>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1" name="テキスト ボックス 210"/>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2" name="円/楕円 211"/>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3" name="テキスト ボックス 212"/>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4" name="円/楕円 213"/>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5" name="テキスト ボックス 214"/>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類似団体平均より下回っているのは、各特別会計への繰出金を抑制しているためであり、簡易水道事業、下水道事業において更なる経費の抑制に努める。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また、介護保険事業では、高齢化率の低さが一要因となっているものの、今後の傾向に留意して適切に対応していく。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29845</xdr:rowOff>
    </xdr:from>
    <xdr:to>
      <xdr:col>24</xdr:col>
      <xdr:colOff>31750</xdr:colOff>
      <xdr:row>57</xdr:row>
      <xdr:rowOff>58420</xdr:rowOff>
    </xdr:to>
    <xdr:cxnSp macro="">
      <xdr:nvCxnSpPr>
        <xdr:cNvPr id="243" name="直線コネクタ 242"/>
        <xdr:cNvCxnSpPr/>
      </xdr:nvCxnSpPr>
      <xdr:spPr>
        <a:xfrm flipV="1">
          <a:off x="15671800" y="98024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58420</xdr:rowOff>
    </xdr:from>
    <xdr:to>
      <xdr:col>22</xdr:col>
      <xdr:colOff>565150</xdr:colOff>
      <xdr:row>57</xdr:row>
      <xdr:rowOff>64135</xdr:rowOff>
    </xdr:to>
    <xdr:cxnSp macro="">
      <xdr:nvCxnSpPr>
        <xdr:cNvPr id="246" name="直線コネクタ 245"/>
        <xdr:cNvCxnSpPr/>
      </xdr:nvCxnSpPr>
      <xdr:spPr>
        <a:xfrm flipV="1">
          <a:off x="14782800" y="98310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132715</xdr:rowOff>
    </xdr:from>
    <xdr:to>
      <xdr:col>21</xdr:col>
      <xdr:colOff>361950</xdr:colOff>
      <xdr:row>57</xdr:row>
      <xdr:rowOff>64135</xdr:rowOff>
    </xdr:to>
    <xdr:cxnSp macro="">
      <xdr:nvCxnSpPr>
        <xdr:cNvPr id="249" name="直線コネクタ 248"/>
        <xdr:cNvCxnSpPr/>
      </xdr:nvCxnSpPr>
      <xdr:spPr>
        <a:xfrm>
          <a:off x="13893800" y="973391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92710</xdr:rowOff>
    </xdr:from>
    <xdr:to>
      <xdr:col>20</xdr:col>
      <xdr:colOff>158750</xdr:colOff>
      <xdr:row>56</xdr:row>
      <xdr:rowOff>132715</xdr:rowOff>
    </xdr:to>
    <xdr:cxnSp macro="">
      <xdr:nvCxnSpPr>
        <xdr:cNvPr id="252" name="直線コネクタ 251"/>
        <xdr:cNvCxnSpPr/>
      </xdr:nvCxnSpPr>
      <xdr:spPr>
        <a:xfrm>
          <a:off x="13004800" y="96939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150495</xdr:rowOff>
    </xdr:from>
    <xdr:to>
      <xdr:col>24</xdr:col>
      <xdr:colOff>82550</xdr:colOff>
      <xdr:row>57</xdr:row>
      <xdr:rowOff>80645</xdr:rowOff>
    </xdr:to>
    <xdr:sp macro="" textlink="">
      <xdr:nvSpPr>
        <xdr:cNvPr id="262" name="円/楕円 261"/>
        <xdr:cNvSpPr/>
      </xdr:nvSpPr>
      <xdr:spPr>
        <a:xfrm>
          <a:off x="164592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167022</xdr:rowOff>
    </xdr:from>
    <xdr:ext cx="762000" cy="259045"/>
    <xdr:sp macro="" textlink="">
      <xdr:nvSpPr>
        <xdr:cNvPr id="263" name="その他該当値テキスト"/>
        <xdr:cNvSpPr txBox="1"/>
      </xdr:nvSpPr>
      <xdr:spPr>
        <a:xfrm>
          <a:off x="16598900" y="959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7620</xdr:rowOff>
    </xdr:from>
    <xdr:to>
      <xdr:col>22</xdr:col>
      <xdr:colOff>615950</xdr:colOff>
      <xdr:row>57</xdr:row>
      <xdr:rowOff>109220</xdr:rowOff>
    </xdr:to>
    <xdr:sp macro="" textlink="">
      <xdr:nvSpPr>
        <xdr:cNvPr id="264" name="円/楕円 263"/>
        <xdr:cNvSpPr/>
      </xdr:nvSpPr>
      <xdr:spPr>
        <a:xfrm>
          <a:off x="15621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119397</xdr:rowOff>
    </xdr:from>
    <xdr:ext cx="736600" cy="259045"/>
    <xdr:sp macro="" textlink="">
      <xdr:nvSpPr>
        <xdr:cNvPr id="265" name="テキスト ボックス 264"/>
        <xdr:cNvSpPr txBox="1"/>
      </xdr:nvSpPr>
      <xdr:spPr>
        <a:xfrm>
          <a:off x="15290800" y="9549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xdr:rowOff>
    </xdr:from>
    <xdr:to>
      <xdr:col>21</xdr:col>
      <xdr:colOff>412750</xdr:colOff>
      <xdr:row>57</xdr:row>
      <xdr:rowOff>114935</xdr:rowOff>
    </xdr:to>
    <xdr:sp macro="" textlink="">
      <xdr:nvSpPr>
        <xdr:cNvPr id="266" name="円/楕円 265"/>
        <xdr:cNvSpPr/>
      </xdr:nvSpPr>
      <xdr:spPr>
        <a:xfrm>
          <a:off x="147320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125112</xdr:rowOff>
    </xdr:from>
    <xdr:ext cx="762000" cy="259045"/>
    <xdr:sp macro="" textlink="">
      <xdr:nvSpPr>
        <xdr:cNvPr id="267" name="テキスト ボックス 266"/>
        <xdr:cNvSpPr txBox="1"/>
      </xdr:nvSpPr>
      <xdr:spPr>
        <a:xfrm>
          <a:off x="14401800" y="955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81915</xdr:rowOff>
    </xdr:from>
    <xdr:to>
      <xdr:col>20</xdr:col>
      <xdr:colOff>209550</xdr:colOff>
      <xdr:row>57</xdr:row>
      <xdr:rowOff>12065</xdr:rowOff>
    </xdr:to>
    <xdr:sp macro="" textlink="">
      <xdr:nvSpPr>
        <xdr:cNvPr id="268" name="円/楕円 267"/>
        <xdr:cNvSpPr/>
      </xdr:nvSpPr>
      <xdr:spPr>
        <a:xfrm>
          <a:off x="138430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22242</xdr:rowOff>
    </xdr:from>
    <xdr:ext cx="762000" cy="259045"/>
    <xdr:sp macro="" textlink="">
      <xdr:nvSpPr>
        <xdr:cNvPr id="269" name="テキスト ボックス 268"/>
        <xdr:cNvSpPr txBox="1"/>
      </xdr:nvSpPr>
      <xdr:spPr>
        <a:xfrm>
          <a:off x="13512800" y="945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41910</xdr:rowOff>
    </xdr:from>
    <xdr:to>
      <xdr:col>19</xdr:col>
      <xdr:colOff>6350</xdr:colOff>
      <xdr:row>56</xdr:row>
      <xdr:rowOff>143510</xdr:rowOff>
    </xdr:to>
    <xdr:sp macro="" textlink="">
      <xdr:nvSpPr>
        <xdr:cNvPr id="270" name="円/楕円 269"/>
        <xdr:cNvSpPr/>
      </xdr:nvSpPr>
      <xdr:spPr>
        <a:xfrm>
          <a:off x="129540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153687</xdr:rowOff>
    </xdr:from>
    <xdr:ext cx="762000" cy="259045"/>
    <xdr:sp macro="" textlink="">
      <xdr:nvSpPr>
        <xdr:cNvPr id="271" name="テキスト ボックス 270"/>
        <xdr:cNvSpPr txBox="1"/>
      </xdr:nvSpPr>
      <xdr:spPr>
        <a:xfrm>
          <a:off x="12623800" y="941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mn-lt"/>
              <a:ea typeface="+mn-ea"/>
              <a:cs typeface="+mn-cs"/>
            </a:rPr>
            <a:t>　 類似団体平均よりも低水準を維持している</a:t>
          </a:r>
          <a:r>
            <a:rPr lang="ja-JP" altLang="en-US" sz="1300" b="0" i="0" baseline="0">
              <a:solidFill>
                <a:schemeClr val="dk1"/>
              </a:solidFill>
              <a:effectLst/>
              <a:latin typeface="+mn-lt"/>
              <a:ea typeface="+mn-ea"/>
              <a:cs typeface="+mn-cs"/>
            </a:rPr>
            <a:t>ものの</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他団体と同様上昇傾向にあり、改めて</a:t>
          </a:r>
          <a:r>
            <a:rPr lang="ja-JP" altLang="ja-JP" sz="1300" b="0" i="0" baseline="0">
              <a:solidFill>
                <a:schemeClr val="dk1"/>
              </a:solidFill>
              <a:effectLst/>
              <a:latin typeface="+mn-lt"/>
              <a:ea typeface="+mn-ea"/>
              <a:cs typeface="+mn-cs"/>
            </a:rPr>
            <a:t>補助金・助成金の必要性を検討し、対象事業や補助基準に関する適切な基準を設け、それに基づく見直しや廃止などを含めて実行することで現行水準の維持、更には向上に努める。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168148</xdr:rowOff>
    </xdr:to>
    <xdr:cxnSp macro="">
      <xdr:nvCxnSpPr>
        <xdr:cNvPr id="301" name="直線コネクタ 300"/>
        <xdr:cNvCxnSpPr/>
      </xdr:nvCxnSpPr>
      <xdr:spPr>
        <a:xfrm>
          <a:off x="15671800" y="62992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40132</xdr:rowOff>
    </xdr:from>
    <xdr:to>
      <xdr:col>22</xdr:col>
      <xdr:colOff>565150</xdr:colOff>
      <xdr:row>36</xdr:row>
      <xdr:rowOff>127000</xdr:rowOff>
    </xdr:to>
    <xdr:cxnSp macro="">
      <xdr:nvCxnSpPr>
        <xdr:cNvPr id="304" name="直線コネクタ 303"/>
        <xdr:cNvCxnSpPr/>
      </xdr:nvCxnSpPr>
      <xdr:spPr>
        <a:xfrm>
          <a:off x="14782800" y="62123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40132</xdr:rowOff>
    </xdr:from>
    <xdr:to>
      <xdr:col>21</xdr:col>
      <xdr:colOff>361950</xdr:colOff>
      <xdr:row>36</xdr:row>
      <xdr:rowOff>44704</xdr:rowOff>
    </xdr:to>
    <xdr:cxnSp macro="">
      <xdr:nvCxnSpPr>
        <xdr:cNvPr id="307" name="直線コネクタ 306"/>
        <xdr:cNvCxnSpPr/>
      </xdr:nvCxnSpPr>
      <xdr:spPr>
        <a:xfrm flipV="1">
          <a:off x="13893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36</xdr:row>
      <xdr:rowOff>44704</xdr:rowOff>
    </xdr:to>
    <xdr:cxnSp macro="">
      <xdr:nvCxnSpPr>
        <xdr:cNvPr id="310" name="直線コネクタ 309"/>
        <xdr:cNvCxnSpPr/>
      </xdr:nvCxnSpPr>
      <xdr:spPr>
        <a:xfrm>
          <a:off x="13004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20" name="円/楕円 319"/>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133875</xdr:rowOff>
    </xdr:from>
    <xdr:ext cx="762000" cy="259045"/>
    <xdr:sp macro="" textlink="">
      <xdr:nvSpPr>
        <xdr:cNvPr id="321"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22" name="円/楕円 321"/>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23" name="テキスト ボックス 322"/>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160782</xdr:rowOff>
    </xdr:from>
    <xdr:to>
      <xdr:col>21</xdr:col>
      <xdr:colOff>412750</xdr:colOff>
      <xdr:row>36</xdr:row>
      <xdr:rowOff>90932</xdr:rowOff>
    </xdr:to>
    <xdr:sp macro="" textlink="">
      <xdr:nvSpPr>
        <xdr:cNvPr id="324" name="円/楕円 323"/>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101109</xdr:rowOff>
    </xdr:from>
    <xdr:ext cx="762000" cy="259045"/>
    <xdr:sp macro="" textlink="">
      <xdr:nvSpPr>
        <xdr:cNvPr id="325" name="テキスト ボックス 324"/>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165354</xdr:rowOff>
    </xdr:from>
    <xdr:to>
      <xdr:col>20</xdr:col>
      <xdr:colOff>209550</xdr:colOff>
      <xdr:row>36</xdr:row>
      <xdr:rowOff>95504</xdr:rowOff>
    </xdr:to>
    <xdr:sp macro="" textlink="">
      <xdr:nvSpPr>
        <xdr:cNvPr id="326" name="円/楕円 325"/>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27" name="テキスト ボックス 326"/>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8" name="円/楕円 327"/>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9" name="テキスト ボックス 328"/>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大型事業実施時期の選択による借入金の平準化、銀行等引受資金の繰上償還による起債残高の削減などにより類似団体よりも低い水準で維持して</a:t>
          </a:r>
          <a:r>
            <a:rPr lang="ja-JP" altLang="en-US" sz="1300" b="0" i="0" baseline="0">
              <a:solidFill>
                <a:schemeClr val="dk1"/>
              </a:solidFill>
              <a:effectLst/>
              <a:latin typeface="+mn-lt"/>
              <a:ea typeface="+mn-ea"/>
              <a:cs typeface="+mn-cs"/>
            </a:rPr>
            <a:t>きたが、ここ数年ハードの整備による借り入れが続き、本年度北海道平均と同じ数値になってしまった</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必要な負担であり、数年は同様の状態が続くが、今後過度に数値が高くならないよう将来設計の確保を図る。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xdr:rowOff>
    </xdr:from>
    <xdr:to>
      <xdr:col>7</xdr:col>
      <xdr:colOff>15875</xdr:colOff>
      <xdr:row>78</xdr:row>
      <xdr:rowOff>58420</xdr:rowOff>
    </xdr:to>
    <xdr:cxnSp macro="">
      <xdr:nvCxnSpPr>
        <xdr:cNvPr id="359" name="直線コネクタ 358"/>
        <xdr:cNvCxnSpPr/>
      </xdr:nvCxnSpPr>
      <xdr:spPr>
        <a:xfrm>
          <a:off x="3987800" y="133812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78</xdr:row>
      <xdr:rowOff>8128</xdr:rowOff>
    </xdr:to>
    <xdr:cxnSp macro="">
      <xdr:nvCxnSpPr>
        <xdr:cNvPr id="362" name="直線コネクタ 361"/>
        <xdr:cNvCxnSpPr/>
      </xdr:nvCxnSpPr>
      <xdr:spPr>
        <a:xfrm>
          <a:off x="3098800" y="133172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77</xdr:row>
      <xdr:rowOff>161289</xdr:rowOff>
    </xdr:to>
    <xdr:cxnSp macro="">
      <xdr:nvCxnSpPr>
        <xdr:cNvPr id="365" name="直線コネクタ 364"/>
        <xdr:cNvCxnSpPr/>
      </xdr:nvCxnSpPr>
      <xdr:spPr>
        <a:xfrm flipV="1">
          <a:off x="2209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147574</xdr:rowOff>
    </xdr:from>
    <xdr:to>
      <xdr:col>3</xdr:col>
      <xdr:colOff>142875</xdr:colOff>
      <xdr:row>77</xdr:row>
      <xdr:rowOff>161289</xdr:rowOff>
    </xdr:to>
    <xdr:cxnSp macro="">
      <xdr:nvCxnSpPr>
        <xdr:cNvPr id="368" name="直線コネクタ 367"/>
        <xdr:cNvCxnSpPr/>
      </xdr:nvCxnSpPr>
      <xdr:spPr>
        <a:xfrm>
          <a:off x="1320800" y="133492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0" name="テキスト ボックス 369"/>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72" name="テキスト ボックス 371"/>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8" name="円/楕円 377"/>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151147</xdr:rowOff>
    </xdr:from>
    <xdr:ext cx="762000" cy="259045"/>
    <xdr:sp macro="" textlink="">
      <xdr:nvSpPr>
        <xdr:cNvPr id="379"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128778</xdr:rowOff>
    </xdr:from>
    <xdr:to>
      <xdr:col>5</xdr:col>
      <xdr:colOff>600075</xdr:colOff>
      <xdr:row>78</xdr:row>
      <xdr:rowOff>58928</xdr:rowOff>
    </xdr:to>
    <xdr:sp macro="" textlink="">
      <xdr:nvSpPr>
        <xdr:cNvPr id="380" name="円/楕円 379"/>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69105</xdr:rowOff>
    </xdr:from>
    <xdr:ext cx="736600" cy="259045"/>
    <xdr:sp macro="" textlink="">
      <xdr:nvSpPr>
        <xdr:cNvPr id="381" name="テキスト ボックス 380"/>
        <xdr:cNvSpPr txBox="1"/>
      </xdr:nvSpPr>
      <xdr:spPr>
        <a:xfrm>
          <a:off x="3606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82" name="円/楕円 381"/>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5097</xdr:rowOff>
    </xdr:from>
    <xdr:ext cx="762000" cy="259045"/>
    <xdr:sp macro="" textlink="">
      <xdr:nvSpPr>
        <xdr:cNvPr id="383" name="テキスト ボックス 382"/>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110489</xdr:rowOff>
    </xdr:from>
    <xdr:to>
      <xdr:col>3</xdr:col>
      <xdr:colOff>193675</xdr:colOff>
      <xdr:row>78</xdr:row>
      <xdr:rowOff>40639</xdr:rowOff>
    </xdr:to>
    <xdr:sp macro="" textlink="">
      <xdr:nvSpPr>
        <xdr:cNvPr id="384" name="円/楕円 383"/>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85" name="テキスト ボックス 384"/>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86" name="円/楕円 385"/>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37101</xdr:rowOff>
    </xdr:from>
    <xdr:ext cx="762000" cy="259045"/>
    <xdr:sp macro="" textlink="">
      <xdr:nvSpPr>
        <xdr:cNvPr id="387" name="テキスト ボックス 386"/>
        <xdr:cNvSpPr txBox="1"/>
      </xdr:nvSpPr>
      <xdr:spPr>
        <a:xfrm>
          <a:off x="939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ここ数年大きな変化もなく推移してきたが、平成２６年度になって４．７ポイント上昇した。各項目の分析内容を総合的に判断し、対応すべき内容の重点化を図り、行財政運営の安定化・スリム化に向け努力す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27940</xdr:rowOff>
    </xdr:from>
    <xdr:to>
      <xdr:col>24</xdr:col>
      <xdr:colOff>31750</xdr:colOff>
      <xdr:row>75</xdr:row>
      <xdr:rowOff>69850</xdr:rowOff>
    </xdr:to>
    <xdr:cxnSp macro="">
      <xdr:nvCxnSpPr>
        <xdr:cNvPr id="420" name="直線コネクタ 419"/>
        <xdr:cNvCxnSpPr/>
      </xdr:nvCxnSpPr>
      <xdr:spPr>
        <a:xfrm>
          <a:off x="15671800" y="128866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27940</xdr:rowOff>
    </xdr:from>
    <xdr:to>
      <xdr:col>22</xdr:col>
      <xdr:colOff>565150</xdr:colOff>
      <xdr:row>75</xdr:row>
      <xdr:rowOff>88900</xdr:rowOff>
    </xdr:to>
    <xdr:cxnSp macro="">
      <xdr:nvCxnSpPr>
        <xdr:cNvPr id="423" name="直線コネクタ 422"/>
        <xdr:cNvCxnSpPr/>
      </xdr:nvCxnSpPr>
      <xdr:spPr>
        <a:xfrm flipV="1">
          <a:off x="14782800" y="128866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81280</xdr:rowOff>
    </xdr:from>
    <xdr:to>
      <xdr:col>21</xdr:col>
      <xdr:colOff>361950</xdr:colOff>
      <xdr:row>75</xdr:row>
      <xdr:rowOff>88900</xdr:rowOff>
    </xdr:to>
    <xdr:cxnSp macro="">
      <xdr:nvCxnSpPr>
        <xdr:cNvPr id="426" name="直線コネクタ 425"/>
        <xdr:cNvCxnSpPr/>
      </xdr:nvCxnSpPr>
      <xdr:spPr>
        <a:xfrm>
          <a:off x="13893800" y="1276858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24130</xdr:rowOff>
    </xdr:from>
    <xdr:to>
      <xdr:col>20</xdr:col>
      <xdr:colOff>158750</xdr:colOff>
      <xdr:row>74</xdr:row>
      <xdr:rowOff>81280</xdr:rowOff>
    </xdr:to>
    <xdr:cxnSp macro="">
      <xdr:nvCxnSpPr>
        <xdr:cNvPr id="429" name="直線コネクタ 428"/>
        <xdr:cNvCxnSpPr/>
      </xdr:nvCxnSpPr>
      <xdr:spPr>
        <a:xfrm>
          <a:off x="13004800" y="12711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1" name="テキスト ボックス 430"/>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3" name="テキスト ボックス 432"/>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19050</xdr:rowOff>
    </xdr:from>
    <xdr:to>
      <xdr:col>24</xdr:col>
      <xdr:colOff>82550</xdr:colOff>
      <xdr:row>75</xdr:row>
      <xdr:rowOff>120650</xdr:rowOff>
    </xdr:to>
    <xdr:sp macro="" textlink="">
      <xdr:nvSpPr>
        <xdr:cNvPr id="439" name="円/楕円 438"/>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35577</xdr:rowOff>
    </xdr:from>
    <xdr:ext cx="762000" cy="259045"/>
    <xdr:sp macro="" textlink="">
      <xdr:nvSpPr>
        <xdr:cNvPr id="440" name="公債費以外該当値テキスト"/>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148590</xdr:rowOff>
    </xdr:from>
    <xdr:to>
      <xdr:col>22</xdr:col>
      <xdr:colOff>615950</xdr:colOff>
      <xdr:row>75</xdr:row>
      <xdr:rowOff>78740</xdr:rowOff>
    </xdr:to>
    <xdr:sp macro="" textlink="">
      <xdr:nvSpPr>
        <xdr:cNvPr id="441" name="円/楕円 440"/>
        <xdr:cNvSpPr/>
      </xdr:nvSpPr>
      <xdr:spPr>
        <a:xfrm>
          <a:off x="15621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88917</xdr:rowOff>
    </xdr:from>
    <xdr:ext cx="736600" cy="259045"/>
    <xdr:sp macro="" textlink="">
      <xdr:nvSpPr>
        <xdr:cNvPr id="442" name="テキスト ボックス 441"/>
        <xdr:cNvSpPr txBox="1"/>
      </xdr:nvSpPr>
      <xdr:spPr>
        <a:xfrm>
          <a:off x="15290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38100</xdr:rowOff>
    </xdr:from>
    <xdr:to>
      <xdr:col>21</xdr:col>
      <xdr:colOff>412750</xdr:colOff>
      <xdr:row>75</xdr:row>
      <xdr:rowOff>139700</xdr:rowOff>
    </xdr:to>
    <xdr:sp macro="" textlink="">
      <xdr:nvSpPr>
        <xdr:cNvPr id="443" name="円/楕円 442"/>
        <xdr:cNvSpPr/>
      </xdr:nvSpPr>
      <xdr:spPr>
        <a:xfrm>
          <a:off x="14732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44" name="テキスト ボックス 443"/>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30480</xdr:rowOff>
    </xdr:from>
    <xdr:to>
      <xdr:col>20</xdr:col>
      <xdr:colOff>209550</xdr:colOff>
      <xdr:row>74</xdr:row>
      <xdr:rowOff>132080</xdr:rowOff>
    </xdr:to>
    <xdr:sp macro="" textlink="">
      <xdr:nvSpPr>
        <xdr:cNvPr id="445" name="円/楕円 444"/>
        <xdr:cNvSpPr/>
      </xdr:nvSpPr>
      <xdr:spPr>
        <a:xfrm>
          <a:off x="13843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142257</xdr:rowOff>
    </xdr:from>
    <xdr:ext cx="762000" cy="259045"/>
    <xdr:sp macro="" textlink="">
      <xdr:nvSpPr>
        <xdr:cNvPr id="446" name="テキスト ボックス 445"/>
        <xdr:cNvSpPr txBox="1"/>
      </xdr:nvSpPr>
      <xdr:spPr>
        <a:xfrm>
          <a:off x="13512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144780</xdr:rowOff>
    </xdr:from>
    <xdr:to>
      <xdr:col>19</xdr:col>
      <xdr:colOff>6350</xdr:colOff>
      <xdr:row>74</xdr:row>
      <xdr:rowOff>74930</xdr:rowOff>
    </xdr:to>
    <xdr:sp macro="" textlink="">
      <xdr:nvSpPr>
        <xdr:cNvPr id="447" name="円/楕円 446"/>
        <xdr:cNvSpPr/>
      </xdr:nvSpPr>
      <xdr:spPr>
        <a:xfrm>
          <a:off x="12954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85107</xdr:rowOff>
    </xdr:from>
    <xdr:ext cx="762000" cy="259045"/>
    <xdr:sp macro="" textlink="">
      <xdr:nvSpPr>
        <xdr:cNvPr id="448" name="テキスト ボックス 447"/>
        <xdr:cNvSpPr txBox="1"/>
      </xdr:nvSpPr>
      <xdr:spPr>
        <a:xfrm>
          <a:off x="12623800" y="124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北海道鹿追町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57382</xdr:rowOff>
    </xdr:from>
    <xdr:to>
      <xdr:col>4</xdr:col>
      <xdr:colOff>1117600</xdr:colOff>
      <xdr:row>13</xdr:row>
      <xdr:rowOff>126293</xdr:rowOff>
    </xdr:to>
    <xdr:cxnSp macro="">
      <xdr:nvCxnSpPr>
        <xdr:cNvPr id="46" name="直線コネクタ 45"/>
        <xdr:cNvCxnSpPr/>
      </xdr:nvCxnSpPr>
      <xdr:spPr bwMode="auto">
        <a:xfrm flipV="1">
          <a:off x="5003800" y="2333857"/>
          <a:ext cx="647700" cy="68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92119</xdr:rowOff>
    </xdr:from>
    <xdr:ext cx="762000" cy="259045"/>
    <xdr:sp macro="" textlink="">
      <xdr:nvSpPr>
        <xdr:cNvPr id="47" name="人口1人当たり決算額の推移平均値テキスト130"/>
        <xdr:cNvSpPr txBox="1"/>
      </xdr:nvSpPr>
      <xdr:spPr>
        <a:xfrm>
          <a:off x="5740400" y="288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126293</xdr:rowOff>
    </xdr:from>
    <xdr:to>
      <xdr:col>4</xdr:col>
      <xdr:colOff>469900</xdr:colOff>
      <xdr:row>13</xdr:row>
      <xdr:rowOff>137803</xdr:rowOff>
    </xdr:to>
    <xdr:cxnSp macro="">
      <xdr:nvCxnSpPr>
        <xdr:cNvPr id="49" name="直線コネクタ 48"/>
        <xdr:cNvCxnSpPr/>
      </xdr:nvCxnSpPr>
      <xdr:spPr bwMode="auto">
        <a:xfrm flipV="1">
          <a:off x="4305300" y="2402768"/>
          <a:ext cx="698500" cy="11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137803</xdr:rowOff>
    </xdr:from>
    <xdr:to>
      <xdr:col>3</xdr:col>
      <xdr:colOff>904875</xdr:colOff>
      <xdr:row>14</xdr:row>
      <xdr:rowOff>55176</xdr:rowOff>
    </xdr:to>
    <xdr:cxnSp macro="">
      <xdr:nvCxnSpPr>
        <xdr:cNvPr id="52" name="直線コネクタ 51"/>
        <xdr:cNvCxnSpPr/>
      </xdr:nvCxnSpPr>
      <xdr:spPr bwMode="auto">
        <a:xfrm flipV="1">
          <a:off x="3606800" y="2414278"/>
          <a:ext cx="698500" cy="88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27025</xdr:rowOff>
    </xdr:from>
    <xdr:ext cx="762000" cy="259045"/>
    <xdr:sp macro="" textlink="">
      <xdr:nvSpPr>
        <xdr:cNvPr id="54" name="テキスト ボックス 53"/>
        <xdr:cNvSpPr txBox="1"/>
      </xdr:nvSpPr>
      <xdr:spPr>
        <a:xfrm>
          <a:off x="3924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43431</xdr:rowOff>
    </xdr:from>
    <xdr:to>
      <xdr:col>3</xdr:col>
      <xdr:colOff>206375</xdr:colOff>
      <xdr:row>14</xdr:row>
      <xdr:rowOff>55176</xdr:rowOff>
    </xdr:to>
    <xdr:cxnSp macro="">
      <xdr:nvCxnSpPr>
        <xdr:cNvPr id="55" name="直線コネクタ 54"/>
        <xdr:cNvCxnSpPr/>
      </xdr:nvCxnSpPr>
      <xdr:spPr bwMode="auto">
        <a:xfrm>
          <a:off x="2908300" y="2491356"/>
          <a:ext cx="698500" cy="11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6582</xdr:rowOff>
    </xdr:from>
    <xdr:to>
      <xdr:col>5</xdr:col>
      <xdr:colOff>34925</xdr:colOff>
      <xdr:row>13</xdr:row>
      <xdr:rowOff>108182</xdr:rowOff>
    </xdr:to>
    <xdr:sp macro="" textlink="">
      <xdr:nvSpPr>
        <xdr:cNvPr id="65" name="円/楕円 64"/>
        <xdr:cNvSpPr/>
      </xdr:nvSpPr>
      <xdr:spPr bwMode="auto">
        <a:xfrm>
          <a:off x="5600700" y="2283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86609</xdr:rowOff>
    </xdr:from>
    <xdr:ext cx="762000" cy="259045"/>
    <xdr:sp macro="" textlink="">
      <xdr:nvSpPr>
        <xdr:cNvPr id="66" name="人口1人当たり決算額の推移該当値テキスト130"/>
        <xdr:cNvSpPr txBox="1"/>
      </xdr:nvSpPr>
      <xdr:spPr>
        <a:xfrm>
          <a:off x="5740400" y="21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280,515</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75493</xdr:rowOff>
    </xdr:from>
    <xdr:to>
      <xdr:col>4</xdr:col>
      <xdr:colOff>520700</xdr:colOff>
      <xdr:row>14</xdr:row>
      <xdr:rowOff>5643</xdr:rowOff>
    </xdr:to>
    <xdr:sp macro="" textlink="">
      <xdr:nvSpPr>
        <xdr:cNvPr id="67" name="円/楕円 66"/>
        <xdr:cNvSpPr/>
      </xdr:nvSpPr>
      <xdr:spPr bwMode="auto">
        <a:xfrm>
          <a:off x="4953000" y="2351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15820</xdr:rowOff>
    </xdr:from>
    <xdr:ext cx="736600" cy="259045"/>
    <xdr:sp macro="" textlink="">
      <xdr:nvSpPr>
        <xdr:cNvPr id="68" name="テキスト ボックス 67"/>
        <xdr:cNvSpPr txBox="1"/>
      </xdr:nvSpPr>
      <xdr:spPr>
        <a:xfrm>
          <a:off x="4622800" y="212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268,457</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87003</xdr:rowOff>
    </xdr:from>
    <xdr:to>
      <xdr:col>3</xdr:col>
      <xdr:colOff>955675</xdr:colOff>
      <xdr:row>14</xdr:row>
      <xdr:rowOff>17153</xdr:rowOff>
    </xdr:to>
    <xdr:sp macro="" textlink="">
      <xdr:nvSpPr>
        <xdr:cNvPr id="69" name="円/楕円 68"/>
        <xdr:cNvSpPr/>
      </xdr:nvSpPr>
      <xdr:spPr bwMode="auto">
        <a:xfrm>
          <a:off x="4254500" y="2363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27330</xdr:rowOff>
    </xdr:from>
    <xdr:ext cx="762000" cy="259045"/>
    <xdr:sp macro="" textlink="">
      <xdr:nvSpPr>
        <xdr:cNvPr id="70" name="テキスト ボックス 69"/>
        <xdr:cNvSpPr txBox="1"/>
      </xdr:nvSpPr>
      <xdr:spPr>
        <a:xfrm>
          <a:off x="3924300" y="213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266,443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4376</xdr:rowOff>
    </xdr:from>
    <xdr:to>
      <xdr:col>3</xdr:col>
      <xdr:colOff>257175</xdr:colOff>
      <xdr:row>14</xdr:row>
      <xdr:rowOff>105976</xdr:rowOff>
    </xdr:to>
    <xdr:sp macro="" textlink="">
      <xdr:nvSpPr>
        <xdr:cNvPr id="71" name="円/楕円 70"/>
        <xdr:cNvSpPr/>
      </xdr:nvSpPr>
      <xdr:spPr bwMode="auto">
        <a:xfrm>
          <a:off x="3556000" y="2452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116153</xdr:rowOff>
    </xdr:from>
    <xdr:ext cx="762000" cy="259045"/>
    <xdr:sp macro="" textlink="">
      <xdr:nvSpPr>
        <xdr:cNvPr id="72" name="テキスト ボックス 71"/>
        <xdr:cNvSpPr txBox="1"/>
      </xdr:nvSpPr>
      <xdr:spPr>
        <a:xfrm>
          <a:off x="3225800" y="222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250,901</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164081</xdr:rowOff>
    </xdr:from>
    <xdr:to>
      <xdr:col>2</xdr:col>
      <xdr:colOff>692150</xdr:colOff>
      <xdr:row>14</xdr:row>
      <xdr:rowOff>94231</xdr:rowOff>
    </xdr:to>
    <xdr:sp macro="" textlink="">
      <xdr:nvSpPr>
        <xdr:cNvPr id="73" name="円/楕円 72"/>
        <xdr:cNvSpPr/>
      </xdr:nvSpPr>
      <xdr:spPr bwMode="auto">
        <a:xfrm>
          <a:off x="2857500" y="2440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104408</xdr:rowOff>
    </xdr:from>
    <xdr:ext cx="762000" cy="259045"/>
    <xdr:sp macro="" textlink="">
      <xdr:nvSpPr>
        <xdr:cNvPr id="74" name="テキスト ボックス 73"/>
        <xdr:cNvSpPr txBox="1"/>
      </xdr:nvSpPr>
      <xdr:spPr>
        <a:xfrm>
          <a:off x="2527300" y="220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252,956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125933</xdr:rowOff>
    </xdr:from>
    <xdr:to>
      <xdr:col>4</xdr:col>
      <xdr:colOff>1117600</xdr:colOff>
      <xdr:row>35</xdr:row>
      <xdr:rowOff>189505</xdr:rowOff>
    </xdr:to>
    <xdr:cxnSp macro="">
      <xdr:nvCxnSpPr>
        <xdr:cNvPr id="109" name="直線コネクタ 108"/>
        <xdr:cNvCxnSpPr/>
      </xdr:nvCxnSpPr>
      <xdr:spPr bwMode="auto">
        <a:xfrm flipV="1">
          <a:off x="5003800" y="6736283"/>
          <a:ext cx="647700" cy="63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194951</xdr:rowOff>
    </xdr:from>
    <xdr:ext cx="762000" cy="259045"/>
    <xdr:sp macro="" textlink="">
      <xdr:nvSpPr>
        <xdr:cNvPr id="110" name="人口1人当たり決算額の推移平均値テキスト445"/>
        <xdr:cNvSpPr txBox="1"/>
      </xdr:nvSpPr>
      <xdr:spPr>
        <a:xfrm>
          <a:off x="5740400" y="680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180318</xdr:rowOff>
    </xdr:from>
    <xdr:to>
      <xdr:col>4</xdr:col>
      <xdr:colOff>469900</xdr:colOff>
      <xdr:row>35</xdr:row>
      <xdr:rowOff>189505</xdr:rowOff>
    </xdr:to>
    <xdr:cxnSp macro="">
      <xdr:nvCxnSpPr>
        <xdr:cNvPr id="112" name="直線コネクタ 111"/>
        <xdr:cNvCxnSpPr/>
      </xdr:nvCxnSpPr>
      <xdr:spPr bwMode="auto">
        <a:xfrm>
          <a:off x="4305300" y="6790668"/>
          <a:ext cx="698500" cy="9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178206</xdr:rowOff>
    </xdr:from>
    <xdr:to>
      <xdr:col>3</xdr:col>
      <xdr:colOff>904875</xdr:colOff>
      <xdr:row>35</xdr:row>
      <xdr:rowOff>180318</xdr:rowOff>
    </xdr:to>
    <xdr:cxnSp macro="">
      <xdr:nvCxnSpPr>
        <xdr:cNvPr id="115" name="直線コネクタ 114"/>
        <xdr:cNvCxnSpPr/>
      </xdr:nvCxnSpPr>
      <xdr:spPr bwMode="auto">
        <a:xfrm>
          <a:off x="3606800" y="6788556"/>
          <a:ext cx="698500" cy="2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178206</xdr:rowOff>
    </xdr:from>
    <xdr:to>
      <xdr:col>3</xdr:col>
      <xdr:colOff>206375</xdr:colOff>
      <xdr:row>35</xdr:row>
      <xdr:rowOff>199956</xdr:rowOff>
    </xdr:to>
    <xdr:cxnSp macro="">
      <xdr:nvCxnSpPr>
        <xdr:cNvPr id="118" name="直線コネクタ 117"/>
        <xdr:cNvCxnSpPr/>
      </xdr:nvCxnSpPr>
      <xdr:spPr bwMode="auto">
        <a:xfrm flipV="1">
          <a:off x="2908300" y="6788556"/>
          <a:ext cx="698500" cy="2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75133</xdr:rowOff>
    </xdr:from>
    <xdr:to>
      <xdr:col>5</xdr:col>
      <xdr:colOff>34925</xdr:colOff>
      <xdr:row>35</xdr:row>
      <xdr:rowOff>176733</xdr:rowOff>
    </xdr:to>
    <xdr:sp macro="" textlink="">
      <xdr:nvSpPr>
        <xdr:cNvPr id="128" name="円/楕円 127"/>
        <xdr:cNvSpPr/>
      </xdr:nvSpPr>
      <xdr:spPr bwMode="auto">
        <a:xfrm>
          <a:off x="5600700" y="6685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263110</xdr:rowOff>
    </xdr:from>
    <xdr:ext cx="762000" cy="259045"/>
    <xdr:sp macro="" textlink="">
      <xdr:nvSpPr>
        <xdr:cNvPr id="129" name="人口1人当たり決算額の推移該当値テキスト445"/>
        <xdr:cNvSpPr txBox="1"/>
      </xdr:nvSpPr>
      <xdr:spPr>
        <a:xfrm>
          <a:off x="5740400" y="653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50,348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138705</xdr:rowOff>
    </xdr:from>
    <xdr:to>
      <xdr:col>4</xdr:col>
      <xdr:colOff>520700</xdr:colOff>
      <xdr:row>35</xdr:row>
      <xdr:rowOff>240305</xdr:rowOff>
    </xdr:to>
    <xdr:sp macro="" textlink="">
      <xdr:nvSpPr>
        <xdr:cNvPr id="130" name="円/楕円 129"/>
        <xdr:cNvSpPr/>
      </xdr:nvSpPr>
      <xdr:spPr bwMode="auto">
        <a:xfrm>
          <a:off x="4953000" y="6749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250482</xdr:rowOff>
    </xdr:from>
    <xdr:ext cx="736600" cy="259045"/>
    <xdr:sp macro="" textlink="">
      <xdr:nvSpPr>
        <xdr:cNvPr id="131" name="テキスト ボックス 130"/>
        <xdr:cNvSpPr txBox="1"/>
      </xdr:nvSpPr>
      <xdr:spPr>
        <a:xfrm>
          <a:off x="4622800" y="6517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44,508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129518</xdr:rowOff>
    </xdr:from>
    <xdr:to>
      <xdr:col>3</xdr:col>
      <xdr:colOff>955675</xdr:colOff>
      <xdr:row>35</xdr:row>
      <xdr:rowOff>231118</xdr:rowOff>
    </xdr:to>
    <xdr:sp macro="" textlink="">
      <xdr:nvSpPr>
        <xdr:cNvPr id="132" name="円/楕円 131"/>
        <xdr:cNvSpPr/>
      </xdr:nvSpPr>
      <xdr:spPr bwMode="auto">
        <a:xfrm>
          <a:off x="4254500" y="6739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241295</xdr:rowOff>
    </xdr:from>
    <xdr:ext cx="762000" cy="259045"/>
    <xdr:sp macro="" textlink="">
      <xdr:nvSpPr>
        <xdr:cNvPr id="133" name="テキスト ボックス 132"/>
        <xdr:cNvSpPr txBox="1"/>
      </xdr:nvSpPr>
      <xdr:spPr>
        <a:xfrm>
          <a:off x="3924300" y="650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45,352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127406</xdr:rowOff>
    </xdr:from>
    <xdr:to>
      <xdr:col>3</xdr:col>
      <xdr:colOff>257175</xdr:colOff>
      <xdr:row>35</xdr:row>
      <xdr:rowOff>229006</xdr:rowOff>
    </xdr:to>
    <xdr:sp macro="" textlink="">
      <xdr:nvSpPr>
        <xdr:cNvPr id="134" name="円/楕円 133"/>
        <xdr:cNvSpPr/>
      </xdr:nvSpPr>
      <xdr:spPr bwMode="auto">
        <a:xfrm>
          <a:off x="3556000" y="6737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239183</xdr:rowOff>
    </xdr:from>
    <xdr:ext cx="762000" cy="259045"/>
    <xdr:sp macro="" textlink="">
      <xdr:nvSpPr>
        <xdr:cNvPr id="135" name="テキスト ボックス 134"/>
        <xdr:cNvSpPr txBox="1"/>
      </xdr:nvSpPr>
      <xdr:spPr>
        <a:xfrm>
          <a:off x="3225800" y="650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45,546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149156</xdr:rowOff>
    </xdr:from>
    <xdr:to>
      <xdr:col>2</xdr:col>
      <xdr:colOff>692150</xdr:colOff>
      <xdr:row>35</xdr:row>
      <xdr:rowOff>250756</xdr:rowOff>
    </xdr:to>
    <xdr:sp macro="" textlink="">
      <xdr:nvSpPr>
        <xdr:cNvPr id="136" name="円/楕円 135"/>
        <xdr:cNvSpPr/>
      </xdr:nvSpPr>
      <xdr:spPr bwMode="auto">
        <a:xfrm>
          <a:off x="2857500" y="6759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260933</xdr:rowOff>
    </xdr:from>
    <xdr:ext cx="762000" cy="259045"/>
    <xdr:sp macro="" textlink="">
      <xdr:nvSpPr>
        <xdr:cNvPr id="137" name="テキスト ボックス 136"/>
        <xdr:cNvSpPr txBox="1"/>
      </xdr:nvSpPr>
      <xdr:spPr>
        <a:xfrm>
          <a:off x="2527300" y="65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5,559
5,508
402.88
9,160,731
8,757,744
361,950
3,887,039
7,555,344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77338</xdr:rowOff>
    </xdr:from>
    <xdr:to>
      <xdr:col>6</xdr:col>
      <xdr:colOff>511175</xdr:colOff>
      <xdr:row>30</xdr:row>
      <xdr:rowOff>159977</xdr:rowOff>
    </xdr:to>
    <xdr:cxnSp macro="">
      <xdr:nvCxnSpPr>
        <xdr:cNvPr id="61" name="直線コネクタ 60"/>
        <xdr:cNvCxnSpPr/>
      </xdr:nvCxnSpPr>
      <xdr:spPr>
        <a:xfrm flipV="1">
          <a:off x="3797300" y="5220838"/>
          <a:ext cx="838200" cy="8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159977</xdr:rowOff>
    </xdr:from>
    <xdr:to>
      <xdr:col>5</xdr:col>
      <xdr:colOff>358775</xdr:colOff>
      <xdr:row>30</xdr:row>
      <xdr:rowOff>171003</xdr:rowOff>
    </xdr:to>
    <xdr:cxnSp macro="">
      <xdr:nvCxnSpPr>
        <xdr:cNvPr id="64" name="直線コネクタ 63"/>
        <xdr:cNvCxnSpPr/>
      </xdr:nvCxnSpPr>
      <xdr:spPr>
        <a:xfrm flipV="1">
          <a:off x="2908300" y="5303477"/>
          <a:ext cx="889000" cy="1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171003</xdr:rowOff>
    </xdr:from>
    <xdr:to>
      <xdr:col>4</xdr:col>
      <xdr:colOff>155575</xdr:colOff>
      <xdr:row>31</xdr:row>
      <xdr:rowOff>121283</xdr:rowOff>
    </xdr:to>
    <xdr:cxnSp macro="">
      <xdr:nvCxnSpPr>
        <xdr:cNvPr id="67" name="直線コネクタ 66"/>
        <xdr:cNvCxnSpPr/>
      </xdr:nvCxnSpPr>
      <xdr:spPr>
        <a:xfrm flipV="1">
          <a:off x="2019300" y="5314503"/>
          <a:ext cx="889000" cy="12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121283</xdr:rowOff>
    </xdr:from>
    <xdr:to>
      <xdr:col>2</xdr:col>
      <xdr:colOff>638175</xdr:colOff>
      <xdr:row>31</xdr:row>
      <xdr:rowOff>129306</xdr:rowOff>
    </xdr:to>
    <xdr:cxnSp macro="">
      <xdr:nvCxnSpPr>
        <xdr:cNvPr id="70" name="直線コネクタ 69"/>
        <xdr:cNvCxnSpPr/>
      </xdr:nvCxnSpPr>
      <xdr:spPr>
        <a:xfrm flipV="1">
          <a:off x="1130300" y="5436233"/>
          <a:ext cx="8890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26538</xdr:rowOff>
    </xdr:from>
    <xdr:to>
      <xdr:col>6</xdr:col>
      <xdr:colOff>561975</xdr:colOff>
      <xdr:row>30</xdr:row>
      <xdr:rowOff>128138</xdr:rowOff>
    </xdr:to>
    <xdr:sp macro="" textlink="">
      <xdr:nvSpPr>
        <xdr:cNvPr id="80" name="円/楕円 79"/>
        <xdr:cNvSpPr/>
      </xdr:nvSpPr>
      <xdr:spPr>
        <a:xfrm>
          <a:off x="4584700" y="51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151015</xdr:rowOff>
    </xdr:from>
    <xdr:ext cx="599010" cy="259045"/>
    <xdr:sp macro="" textlink="">
      <xdr:nvSpPr>
        <xdr:cNvPr id="81" name="人件費該当値テキスト"/>
        <xdr:cNvSpPr txBox="1"/>
      </xdr:nvSpPr>
      <xdr:spPr>
        <a:xfrm>
          <a:off x="4686300" y="512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248,184</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109177</xdr:rowOff>
    </xdr:from>
    <xdr:to>
      <xdr:col>5</xdr:col>
      <xdr:colOff>409575</xdr:colOff>
      <xdr:row>31</xdr:row>
      <xdr:rowOff>39327</xdr:rowOff>
    </xdr:to>
    <xdr:sp macro="" textlink="">
      <xdr:nvSpPr>
        <xdr:cNvPr id="82" name="円/楕円 81"/>
        <xdr:cNvSpPr/>
      </xdr:nvSpPr>
      <xdr:spPr>
        <a:xfrm>
          <a:off x="3746500" y="52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55854</xdr:rowOff>
    </xdr:from>
    <xdr:ext cx="599010" cy="259045"/>
    <xdr:sp macro="" textlink="">
      <xdr:nvSpPr>
        <xdr:cNvPr id="83" name="テキスト ボックス 82"/>
        <xdr:cNvSpPr txBox="1"/>
      </xdr:nvSpPr>
      <xdr:spPr>
        <a:xfrm>
          <a:off x="3497794" y="502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237,339</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120203</xdr:rowOff>
    </xdr:from>
    <xdr:to>
      <xdr:col>4</xdr:col>
      <xdr:colOff>206375</xdr:colOff>
      <xdr:row>31</xdr:row>
      <xdr:rowOff>50353</xdr:rowOff>
    </xdr:to>
    <xdr:sp macro="" textlink="">
      <xdr:nvSpPr>
        <xdr:cNvPr id="84" name="円/楕円 83"/>
        <xdr:cNvSpPr/>
      </xdr:nvSpPr>
      <xdr:spPr>
        <a:xfrm>
          <a:off x="2857500" y="526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66880</xdr:rowOff>
    </xdr:from>
    <xdr:ext cx="599010" cy="259045"/>
    <xdr:sp macro="" textlink="">
      <xdr:nvSpPr>
        <xdr:cNvPr id="85" name="テキスト ボックス 84"/>
        <xdr:cNvSpPr txBox="1"/>
      </xdr:nvSpPr>
      <xdr:spPr>
        <a:xfrm>
          <a:off x="2608794" y="503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235,892</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70483</xdr:rowOff>
    </xdr:from>
    <xdr:to>
      <xdr:col>3</xdr:col>
      <xdr:colOff>3175</xdr:colOff>
      <xdr:row>32</xdr:row>
      <xdr:rowOff>633</xdr:rowOff>
    </xdr:to>
    <xdr:sp macro="" textlink="">
      <xdr:nvSpPr>
        <xdr:cNvPr id="86" name="円/楕円 85"/>
        <xdr:cNvSpPr/>
      </xdr:nvSpPr>
      <xdr:spPr>
        <a:xfrm>
          <a:off x="1968500" y="53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17160</xdr:rowOff>
    </xdr:from>
    <xdr:ext cx="599010" cy="259045"/>
    <xdr:sp macro="" textlink="">
      <xdr:nvSpPr>
        <xdr:cNvPr id="87" name="テキスト ボックス 86"/>
        <xdr:cNvSpPr txBox="1"/>
      </xdr:nvSpPr>
      <xdr:spPr>
        <a:xfrm>
          <a:off x="1719794" y="51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219,917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78506</xdr:rowOff>
    </xdr:from>
    <xdr:to>
      <xdr:col>1</xdr:col>
      <xdr:colOff>485775</xdr:colOff>
      <xdr:row>32</xdr:row>
      <xdr:rowOff>8656</xdr:rowOff>
    </xdr:to>
    <xdr:sp macro="" textlink="">
      <xdr:nvSpPr>
        <xdr:cNvPr id="88" name="円/楕円 87"/>
        <xdr:cNvSpPr/>
      </xdr:nvSpPr>
      <xdr:spPr>
        <a:xfrm>
          <a:off x="1079500" y="539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25183</xdr:rowOff>
    </xdr:from>
    <xdr:ext cx="599010" cy="259045"/>
    <xdr:sp macro="" textlink="">
      <xdr:nvSpPr>
        <xdr:cNvPr id="89" name="テキスト ボックス 88"/>
        <xdr:cNvSpPr txBox="1"/>
      </xdr:nvSpPr>
      <xdr:spPr>
        <a:xfrm>
          <a:off x="830794" y="516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151633</xdr:rowOff>
    </xdr:from>
    <xdr:to>
      <xdr:col>6</xdr:col>
      <xdr:colOff>511175</xdr:colOff>
      <xdr:row>53</xdr:row>
      <xdr:rowOff>37897</xdr:rowOff>
    </xdr:to>
    <xdr:cxnSp macro="">
      <xdr:nvCxnSpPr>
        <xdr:cNvPr id="119" name="直線コネクタ 118"/>
        <xdr:cNvCxnSpPr/>
      </xdr:nvCxnSpPr>
      <xdr:spPr>
        <a:xfrm>
          <a:off x="3797300" y="9067033"/>
          <a:ext cx="838200" cy="5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151633</xdr:rowOff>
    </xdr:from>
    <xdr:to>
      <xdr:col>5</xdr:col>
      <xdr:colOff>358775</xdr:colOff>
      <xdr:row>52</xdr:row>
      <xdr:rowOff>158849</xdr:rowOff>
    </xdr:to>
    <xdr:cxnSp macro="">
      <xdr:nvCxnSpPr>
        <xdr:cNvPr id="122" name="直線コネクタ 121"/>
        <xdr:cNvCxnSpPr/>
      </xdr:nvCxnSpPr>
      <xdr:spPr>
        <a:xfrm flipV="1">
          <a:off x="2908300" y="9067033"/>
          <a:ext cx="889000" cy="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158849</xdr:rowOff>
    </xdr:from>
    <xdr:to>
      <xdr:col>4</xdr:col>
      <xdr:colOff>155575</xdr:colOff>
      <xdr:row>53</xdr:row>
      <xdr:rowOff>18953</xdr:rowOff>
    </xdr:to>
    <xdr:cxnSp macro="">
      <xdr:nvCxnSpPr>
        <xdr:cNvPr id="125" name="直線コネクタ 124"/>
        <xdr:cNvCxnSpPr/>
      </xdr:nvCxnSpPr>
      <xdr:spPr>
        <a:xfrm flipV="1">
          <a:off x="2019300" y="9074249"/>
          <a:ext cx="889000" cy="3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53177</xdr:rowOff>
    </xdr:from>
    <xdr:ext cx="599010" cy="259045"/>
    <xdr:sp macro="" textlink="">
      <xdr:nvSpPr>
        <xdr:cNvPr id="127" name="テキスト ボックス 126"/>
        <xdr:cNvSpPr txBox="1"/>
      </xdr:nvSpPr>
      <xdr:spPr>
        <a:xfrm>
          <a:off x="2608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18953</xdr:rowOff>
    </xdr:from>
    <xdr:to>
      <xdr:col>2</xdr:col>
      <xdr:colOff>638175</xdr:colOff>
      <xdr:row>53</xdr:row>
      <xdr:rowOff>68720</xdr:rowOff>
    </xdr:to>
    <xdr:cxnSp macro="">
      <xdr:nvCxnSpPr>
        <xdr:cNvPr id="128" name="直線コネクタ 127"/>
        <xdr:cNvCxnSpPr/>
      </xdr:nvCxnSpPr>
      <xdr:spPr>
        <a:xfrm flipV="1">
          <a:off x="1130300" y="9105803"/>
          <a:ext cx="889000" cy="4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4325</xdr:rowOff>
    </xdr:from>
    <xdr:ext cx="599010" cy="259045"/>
    <xdr:sp macro="" textlink="">
      <xdr:nvSpPr>
        <xdr:cNvPr id="132" name="テキスト ボックス 131"/>
        <xdr:cNvSpPr txBox="1"/>
      </xdr:nvSpPr>
      <xdr:spPr>
        <a:xfrm>
          <a:off x="830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158547</xdr:rowOff>
    </xdr:from>
    <xdr:to>
      <xdr:col>6</xdr:col>
      <xdr:colOff>561975</xdr:colOff>
      <xdr:row>53</xdr:row>
      <xdr:rowOff>88697</xdr:rowOff>
    </xdr:to>
    <xdr:sp macro="" textlink="">
      <xdr:nvSpPr>
        <xdr:cNvPr id="138" name="円/楕円 137"/>
        <xdr:cNvSpPr/>
      </xdr:nvSpPr>
      <xdr:spPr>
        <a:xfrm>
          <a:off x="4584700" y="907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9974</xdr:rowOff>
    </xdr:from>
    <xdr:ext cx="599010" cy="259045"/>
    <xdr:sp macro="" textlink="">
      <xdr:nvSpPr>
        <xdr:cNvPr id="139" name="物件費該当値テキスト"/>
        <xdr:cNvSpPr txBox="1"/>
      </xdr:nvSpPr>
      <xdr:spPr>
        <a:xfrm>
          <a:off x="4686300" y="892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185,860</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100833</xdr:rowOff>
    </xdr:from>
    <xdr:to>
      <xdr:col>5</xdr:col>
      <xdr:colOff>409575</xdr:colOff>
      <xdr:row>53</xdr:row>
      <xdr:rowOff>30983</xdr:rowOff>
    </xdr:to>
    <xdr:sp macro="" textlink="">
      <xdr:nvSpPr>
        <xdr:cNvPr id="140" name="円/楕円 139"/>
        <xdr:cNvSpPr/>
      </xdr:nvSpPr>
      <xdr:spPr>
        <a:xfrm>
          <a:off x="3746500" y="901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47510</xdr:rowOff>
    </xdr:from>
    <xdr:ext cx="599010" cy="259045"/>
    <xdr:sp macro="" textlink="">
      <xdr:nvSpPr>
        <xdr:cNvPr id="141" name="テキスト ボックス 140"/>
        <xdr:cNvSpPr txBox="1"/>
      </xdr:nvSpPr>
      <xdr:spPr>
        <a:xfrm>
          <a:off x="3497794" y="879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193,434</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108049</xdr:rowOff>
    </xdr:from>
    <xdr:to>
      <xdr:col>4</xdr:col>
      <xdr:colOff>206375</xdr:colOff>
      <xdr:row>53</xdr:row>
      <xdr:rowOff>38199</xdr:rowOff>
    </xdr:to>
    <xdr:sp macro="" textlink="">
      <xdr:nvSpPr>
        <xdr:cNvPr id="142" name="円/楕円 141"/>
        <xdr:cNvSpPr/>
      </xdr:nvSpPr>
      <xdr:spPr>
        <a:xfrm>
          <a:off x="2857500" y="902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54726</xdr:rowOff>
    </xdr:from>
    <xdr:ext cx="599010" cy="259045"/>
    <xdr:sp macro="" textlink="">
      <xdr:nvSpPr>
        <xdr:cNvPr id="143" name="テキスト ボックス 142"/>
        <xdr:cNvSpPr txBox="1"/>
      </xdr:nvSpPr>
      <xdr:spPr>
        <a:xfrm>
          <a:off x="2608794" y="879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192,487</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139603</xdr:rowOff>
    </xdr:from>
    <xdr:to>
      <xdr:col>3</xdr:col>
      <xdr:colOff>3175</xdr:colOff>
      <xdr:row>53</xdr:row>
      <xdr:rowOff>69753</xdr:rowOff>
    </xdr:to>
    <xdr:sp macro="" textlink="">
      <xdr:nvSpPr>
        <xdr:cNvPr id="144" name="円/楕円 143"/>
        <xdr:cNvSpPr/>
      </xdr:nvSpPr>
      <xdr:spPr>
        <a:xfrm>
          <a:off x="1968500" y="90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86280</xdr:rowOff>
    </xdr:from>
    <xdr:ext cx="599010" cy="259045"/>
    <xdr:sp macro="" textlink="">
      <xdr:nvSpPr>
        <xdr:cNvPr id="145" name="テキスト ボックス 144"/>
        <xdr:cNvSpPr txBox="1"/>
      </xdr:nvSpPr>
      <xdr:spPr>
        <a:xfrm>
          <a:off x="1719794" y="883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188,346</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17920</xdr:rowOff>
    </xdr:from>
    <xdr:to>
      <xdr:col>1</xdr:col>
      <xdr:colOff>485775</xdr:colOff>
      <xdr:row>53</xdr:row>
      <xdr:rowOff>119520</xdr:rowOff>
    </xdr:to>
    <xdr:sp macro="" textlink="">
      <xdr:nvSpPr>
        <xdr:cNvPr id="146" name="円/楕円 145"/>
        <xdr:cNvSpPr/>
      </xdr:nvSpPr>
      <xdr:spPr>
        <a:xfrm>
          <a:off x="1079500" y="910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136047</xdr:rowOff>
    </xdr:from>
    <xdr:ext cx="599010" cy="259045"/>
    <xdr:sp macro="" textlink="">
      <xdr:nvSpPr>
        <xdr:cNvPr id="147" name="テキスト ボックス 146"/>
        <xdr:cNvSpPr txBox="1"/>
      </xdr:nvSpPr>
      <xdr:spPr>
        <a:xfrm>
          <a:off x="830794" y="887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96243</xdr:rowOff>
    </xdr:from>
    <xdr:to>
      <xdr:col>6</xdr:col>
      <xdr:colOff>511175</xdr:colOff>
      <xdr:row>75</xdr:row>
      <xdr:rowOff>138763</xdr:rowOff>
    </xdr:to>
    <xdr:cxnSp macro="">
      <xdr:nvCxnSpPr>
        <xdr:cNvPr id="174" name="直線コネクタ 173"/>
        <xdr:cNvCxnSpPr/>
      </xdr:nvCxnSpPr>
      <xdr:spPr>
        <a:xfrm>
          <a:off x="3797300" y="12954993"/>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69659</xdr:rowOff>
    </xdr:from>
    <xdr:ext cx="534377" cy="259045"/>
    <xdr:sp macro="" textlink="">
      <xdr:nvSpPr>
        <xdr:cNvPr id="175" name="維持補修費平均値テキスト"/>
        <xdr:cNvSpPr txBox="1"/>
      </xdr:nvSpPr>
      <xdr:spPr>
        <a:xfrm>
          <a:off x="4686300" y="13099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96243</xdr:rowOff>
    </xdr:from>
    <xdr:to>
      <xdr:col>5</xdr:col>
      <xdr:colOff>358775</xdr:colOff>
      <xdr:row>75</xdr:row>
      <xdr:rowOff>127058</xdr:rowOff>
    </xdr:to>
    <xdr:cxnSp macro="">
      <xdr:nvCxnSpPr>
        <xdr:cNvPr id="177" name="直線コネクタ 176"/>
        <xdr:cNvCxnSpPr/>
      </xdr:nvCxnSpPr>
      <xdr:spPr>
        <a:xfrm flipV="1">
          <a:off x="2908300" y="12954993"/>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22407</xdr:rowOff>
    </xdr:from>
    <xdr:ext cx="534377" cy="259045"/>
    <xdr:sp macro="" textlink="">
      <xdr:nvSpPr>
        <xdr:cNvPr id="179" name="テキスト ボックス 178"/>
        <xdr:cNvSpPr txBox="1"/>
      </xdr:nvSpPr>
      <xdr:spPr>
        <a:xfrm>
          <a:off x="3530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127058</xdr:rowOff>
    </xdr:from>
    <xdr:to>
      <xdr:col>4</xdr:col>
      <xdr:colOff>155575</xdr:colOff>
      <xdr:row>75</xdr:row>
      <xdr:rowOff>161806</xdr:rowOff>
    </xdr:to>
    <xdr:cxnSp macro="">
      <xdr:nvCxnSpPr>
        <xdr:cNvPr id="180" name="直線コネクタ 179"/>
        <xdr:cNvCxnSpPr/>
      </xdr:nvCxnSpPr>
      <xdr:spPr>
        <a:xfrm flipV="1">
          <a:off x="2019300" y="12985808"/>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152526</xdr:rowOff>
    </xdr:from>
    <xdr:ext cx="534377" cy="259045"/>
    <xdr:sp macro="" textlink="">
      <xdr:nvSpPr>
        <xdr:cNvPr id="182" name="テキスト ボックス 181"/>
        <xdr:cNvSpPr txBox="1"/>
      </xdr:nvSpPr>
      <xdr:spPr>
        <a:xfrm>
          <a:off x="2641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161806</xdr:rowOff>
    </xdr:from>
    <xdr:to>
      <xdr:col>2</xdr:col>
      <xdr:colOff>638175</xdr:colOff>
      <xdr:row>76</xdr:row>
      <xdr:rowOff>37173</xdr:rowOff>
    </xdr:to>
    <xdr:cxnSp macro="">
      <xdr:nvCxnSpPr>
        <xdr:cNvPr id="183" name="直線コネクタ 182"/>
        <xdr:cNvCxnSpPr/>
      </xdr:nvCxnSpPr>
      <xdr:spPr>
        <a:xfrm flipV="1">
          <a:off x="1130300" y="13020556"/>
          <a:ext cx="889000" cy="4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28991</xdr:rowOff>
    </xdr:from>
    <xdr:ext cx="534377" cy="259045"/>
    <xdr:sp macro="" textlink="">
      <xdr:nvSpPr>
        <xdr:cNvPr id="185" name="テキスト ボックス 184"/>
        <xdr:cNvSpPr txBox="1"/>
      </xdr:nvSpPr>
      <xdr:spPr>
        <a:xfrm>
          <a:off x="1752111" y="132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43164</xdr:rowOff>
    </xdr:from>
    <xdr:ext cx="534377" cy="259045"/>
    <xdr:sp macro="" textlink="">
      <xdr:nvSpPr>
        <xdr:cNvPr id="187" name="テキスト ボックス 186"/>
        <xdr:cNvSpPr txBox="1"/>
      </xdr:nvSpPr>
      <xdr:spPr>
        <a:xfrm>
          <a:off x="863111" y="132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87963</xdr:rowOff>
    </xdr:from>
    <xdr:to>
      <xdr:col>6</xdr:col>
      <xdr:colOff>561975</xdr:colOff>
      <xdr:row>76</xdr:row>
      <xdr:rowOff>18114</xdr:rowOff>
    </xdr:to>
    <xdr:sp macro="" textlink="">
      <xdr:nvSpPr>
        <xdr:cNvPr id="193" name="円/楕円 192"/>
        <xdr:cNvSpPr/>
      </xdr:nvSpPr>
      <xdr:spPr>
        <a:xfrm>
          <a:off x="4584700" y="129467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110840</xdr:rowOff>
    </xdr:from>
    <xdr:ext cx="534377" cy="259045"/>
    <xdr:sp macro="" textlink="">
      <xdr:nvSpPr>
        <xdr:cNvPr id="194" name="維持補修費該当値テキスト"/>
        <xdr:cNvSpPr txBox="1"/>
      </xdr:nvSpPr>
      <xdr:spPr>
        <a:xfrm>
          <a:off x="4686300" y="1279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22,541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45443</xdr:rowOff>
    </xdr:from>
    <xdr:to>
      <xdr:col>5</xdr:col>
      <xdr:colOff>409575</xdr:colOff>
      <xdr:row>75</xdr:row>
      <xdr:rowOff>147042</xdr:rowOff>
    </xdr:to>
    <xdr:sp macro="" textlink="">
      <xdr:nvSpPr>
        <xdr:cNvPr id="195" name="円/楕円 194"/>
        <xdr:cNvSpPr/>
      </xdr:nvSpPr>
      <xdr:spPr>
        <a:xfrm>
          <a:off x="3746500" y="129041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163570</xdr:rowOff>
    </xdr:from>
    <xdr:ext cx="534377" cy="259045"/>
    <xdr:sp macro="" textlink="">
      <xdr:nvSpPr>
        <xdr:cNvPr id="196" name="テキスト ボックス 195"/>
        <xdr:cNvSpPr txBox="1"/>
      </xdr:nvSpPr>
      <xdr:spPr>
        <a:xfrm>
          <a:off x="3530111" y="1267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76258</xdr:rowOff>
    </xdr:from>
    <xdr:to>
      <xdr:col>4</xdr:col>
      <xdr:colOff>206375</xdr:colOff>
      <xdr:row>76</xdr:row>
      <xdr:rowOff>6409</xdr:rowOff>
    </xdr:to>
    <xdr:sp macro="" textlink="">
      <xdr:nvSpPr>
        <xdr:cNvPr id="197" name="円/楕円 196"/>
        <xdr:cNvSpPr/>
      </xdr:nvSpPr>
      <xdr:spPr>
        <a:xfrm>
          <a:off x="2857500" y="12935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22935</xdr:rowOff>
    </xdr:from>
    <xdr:ext cx="534377" cy="259045"/>
    <xdr:sp macro="" textlink="">
      <xdr:nvSpPr>
        <xdr:cNvPr id="198" name="テキスト ボックス 197"/>
        <xdr:cNvSpPr txBox="1"/>
      </xdr:nvSpPr>
      <xdr:spPr>
        <a:xfrm>
          <a:off x="2641111" y="1271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23,053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111006</xdr:rowOff>
    </xdr:from>
    <xdr:to>
      <xdr:col>3</xdr:col>
      <xdr:colOff>3175</xdr:colOff>
      <xdr:row>76</xdr:row>
      <xdr:rowOff>41156</xdr:rowOff>
    </xdr:to>
    <xdr:sp macro="" textlink="">
      <xdr:nvSpPr>
        <xdr:cNvPr id="199" name="円/楕円 198"/>
        <xdr:cNvSpPr/>
      </xdr:nvSpPr>
      <xdr:spPr>
        <a:xfrm>
          <a:off x="1968500" y="1296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57683</xdr:rowOff>
    </xdr:from>
    <xdr:ext cx="534377" cy="259045"/>
    <xdr:sp macro="" textlink="">
      <xdr:nvSpPr>
        <xdr:cNvPr id="200" name="テキスト ボックス 199"/>
        <xdr:cNvSpPr txBox="1"/>
      </xdr:nvSpPr>
      <xdr:spPr>
        <a:xfrm>
          <a:off x="1752111" y="1274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157823</xdr:rowOff>
    </xdr:from>
    <xdr:to>
      <xdr:col>1</xdr:col>
      <xdr:colOff>485775</xdr:colOff>
      <xdr:row>76</xdr:row>
      <xdr:rowOff>87973</xdr:rowOff>
    </xdr:to>
    <xdr:sp macro="" textlink="">
      <xdr:nvSpPr>
        <xdr:cNvPr id="201" name="円/楕円 200"/>
        <xdr:cNvSpPr/>
      </xdr:nvSpPr>
      <xdr:spPr>
        <a:xfrm>
          <a:off x="1079500" y="130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104500</xdr:rowOff>
    </xdr:from>
    <xdr:ext cx="534377" cy="259045"/>
    <xdr:sp macro="" textlink="">
      <xdr:nvSpPr>
        <xdr:cNvPr id="202" name="テキスト ボックス 201"/>
        <xdr:cNvSpPr txBox="1"/>
      </xdr:nvSpPr>
      <xdr:spPr>
        <a:xfrm>
          <a:off x="863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56849</xdr:rowOff>
    </xdr:from>
    <xdr:to>
      <xdr:col>6</xdr:col>
      <xdr:colOff>511175</xdr:colOff>
      <xdr:row>98</xdr:row>
      <xdr:rowOff>85832</xdr:rowOff>
    </xdr:to>
    <xdr:cxnSp macro="">
      <xdr:nvCxnSpPr>
        <xdr:cNvPr id="234" name="直線コネクタ 233"/>
        <xdr:cNvCxnSpPr/>
      </xdr:nvCxnSpPr>
      <xdr:spPr>
        <a:xfrm flipV="1">
          <a:off x="3797300" y="16858949"/>
          <a:ext cx="838200" cy="2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85832</xdr:rowOff>
    </xdr:from>
    <xdr:to>
      <xdr:col>5</xdr:col>
      <xdr:colOff>358775</xdr:colOff>
      <xdr:row>98</xdr:row>
      <xdr:rowOff>86714</xdr:rowOff>
    </xdr:to>
    <xdr:cxnSp macro="">
      <xdr:nvCxnSpPr>
        <xdr:cNvPr id="237" name="直線コネクタ 236"/>
        <xdr:cNvCxnSpPr/>
      </xdr:nvCxnSpPr>
      <xdr:spPr>
        <a:xfrm flipV="1">
          <a:off x="2908300" y="16887932"/>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86714</xdr:rowOff>
    </xdr:from>
    <xdr:to>
      <xdr:col>4</xdr:col>
      <xdr:colOff>155575</xdr:colOff>
      <xdr:row>99</xdr:row>
      <xdr:rowOff>41157</xdr:rowOff>
    </xdr:to>
    <xdr:cxnSp macro="">
      <xdr:nvCxnSpPr>
        <xdr:cNvPr id="240" name="直線コネクタ 239"/>
        <xdr:cNvCxnSpPr/>
      </xdr:nvCxnSpPr>
      <xdr:spPr>
        <a:xfrm flipV="1">
          <a:off x="2019300" y="16888814"/>
          <a:ext cx="889000" cy="1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27849</xdr:rowOff>
    </xdr:from>
    <xdr:to>
      <xdr:col>2</xdr:col>
      <xdr:colOff>638175</xdr:colOff>
      <xdr:row>99</xdr:row>
      <xdr:rowOff>41157</xdr:rowOff>
    </xdr:to>
    <xdr:cxnSp macro="">
      <xdr:nvCxnSpPr>
        <xdr:cNvPr id="243" name="直線コネクタ 242"/>
        <xdr:cNvCxnSpPr/>
      </xdr:nvCxnSpPr>
      <xdr:spPr>
        <a:xfrm>
          <a:off x="1130300" y="17001399"/>
          <a:ext cx="8890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6049</xdr:rowOff>
    </xdr:from>
    <xdr:to>
      <xdr:col>6</xdr:col>
      <xdr:colOff>561975</xdr:colOff>
      <xdr:row>98</xdr:row>
      <xdr:rowOff>107649</xdr:rowOff>
    </xdr:to>
    <xdr:sp macro="" textlink="">
      <xdr:nvSpPr>
        <xdr:cNvPr id="253" name="円/楕円 252"/>
        <xdr:cNvSpPr/>
      </xdr:nvSpPr>
      <xdr:spPr>
        <a:xfrm>
          <a:off x="4584700" y="168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155926</xdr:rowOff>
    </xdr:from>
    <xdr:ext cx="534377" cy="259045"/>
    <xdr:sp macro="" textlink="">
      <xdr:nvSpPr>
        <xdr:cNvPr id="254" name="扶助費該当値テキスト"/>
        <xdr:cNvSpPr txBox="1"/>
      </xdr:nvSpPr>
      <xdr:spPr>
        <a:xfrm>
          <a:off x="4686300" y="1678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53,074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35032</xdr:rowOff>
    </xdr:from>
    <xdr:to>
      <xdr:col>5</xdr:col>
      <xdr:colOff>409575</xdr:colOff>
      <xdr:row>98</xdr:row>
      <xdr:rowOff>136632</xdr:rowOff>
    </xdr:to>
    <xdr:sp macro="" textlink="">
      <xdr:nvSpPr>
        <xdr:cNvPr id="255" name="円/楕円 254"/>
        <xdr:cNvSpPr/>
      </xdr:nvSpPr>
      <xdr:spPr>
        <a:xfrm>
          <a:off x="3746500" y="1683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127759</xdr:rowOff>
    </xdr:from>
    <xdr:ext cx="534377" cy="259045"/>
    <xdr:sp macro="" textlink="">
      <xdr:nvSpPr>
        <xdr:cNvPr id="256" name="テキスト ボックス 255"/>
        <xdr:cNvSpPr txBox="1"/>
      </xdr:nvSpPr>
      <xdr:spPr>
        <a:xfrm>
          <a:off x="3530111" y="1692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51,299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35914</xdr:rowOff>
    </xdr:from>
    <xdr:to>
      <xdr:col>4</xdr:col>
      <xdr:colOff>206375</xdr:colOff>
      <xdr:row>98</xdr:row>
      <xdr:rowOff>137514</xdr:rowOff>
    </xdr:to>
    <xdr:sp macro="" textlink="">
      <xdr:nvSpPr>
        <xdr:cNvPr id="257" name="円/楕円 256"/>
        <xdr:cNvSpPr/>
      </xdr:nvSpPr>
      <xdr:spPr>
        <a:xfrm>
          <a:off x="2857500" y="1683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128641</xdr:rowOff>
    </xdr:from>
    <xdr:ext cx="534377" cy="259045"/>
    <xdr:sp macro="" textlink="">
      <xdr:nvSpPr>
        <xdr:cNvPr id="258" name="テキスト ボックス 257"/>
        <xdr:cNvSpPr txBox="1"/>
      </xdr:nvSpPr>
      <xdr:spPr>
        <a:xfrm>
          <a:off x="2641111" y="1693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51,245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161807</xdr:rowOff>
    </xdr:from>
    <xdr:to>
      <xdr:col>3</xdr:col>
      <xdr:colOff>3175</xdr:colOff>
      <xdr:row>99</xdr:row>
      <xdr:rowOff>91957</xdr:rowOff>
    </xdr:to>
    <xdr:sp macro="" textlink="">
      <xdr:nvSpPr>
        <xdr:cNvPr id="259" name="円/楕円 258"/>
        <xdr:cNvSpPr/>
      </xdr:nvSpPr>
      <xdr:spPr>
        <a:xfrm>
          <a:off x="1968500" y="1696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83084</xdr:rowOff>
    </xdr:from>
    <xdr:ext cx="534377" cy="259045"/>
    <xdr:sp macro="" textlink="">
      <xdr:nvSpPr>
        <xdr:cNvPr id="260" name="テキスト ボックス 259"/>
        <xdr:cNvSpPr txBox="1"/>
      </xdr:nvSpPr>
      <xdr:spPr>
        <a:xfrm>
          <a:off x="1752111" y="1705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148499</xdr:rowOff>
    </xdr:from>
    <xdr:to>
      <xdr:col>1</xdr:col>
      <xdr:colOff>485775</xdr:colOff>
      <xdr:row>99</xdr:row>
      <xdr:rowOff>78649</xdr:rowOff>
    </xdr:to>
    <xdr:sp macro="" textlink="">
      <xdr:nvSpPr>
        <xdr:cNvPr id="261" name="円/楕円 260"/>
        <xdr:cNvSpPr/>
      </xdr:nvSpPr>
      <xdr:spPr>
        <a:xfrm>
          <a:off x="1079500" y="1695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69776</xdr:rowOff>
    </xdr:from>
    <xdr:ext cx="534377" cy="259045"/>
    <xdr:sp macro="" textlink="">
      <xdr:nvSpPr>
        <xdr:cNvPr id="262" name="テキスト ボックス 261"/>
        <xdr:cNvSpPr txBox="1"/>
      </xdr:nvSpPr>
      <xdr:spPr>
        <a:xfrm>
          <a:off x="863111" y="1704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15159</xdr:rowOff>
    </xdr:from>
    <xdr:to>
      <xdr:col>15</xdr:col>
      <xdr:colOff>180975</xdr:colOff>
      <xdr:row>34</xdr:row>
      <xdr:rowOff>116105</xdr:rowOff>
    </xdr:to>
    <xdr:cxnSp macro="">
      <xdr:nvCxnSpPr>
        <xdr:cNvPr id="291" name="直線コネクタ 290"/>
        <xdr:cNvCxnSpPr/>
      </xdr:nvCxnSpPr>
      <xdr:spPr>
        <a:xfrm flipV="1">
          <a:off x="9639300" y="5844459"/>
          <a:ext cx="838200" cy="10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120930</xdr:rowOff>
    </xdr:from>
    <xdr:ext cx="599010" cy="259045"/>
    <xdr:sp macro="" textlink="">
      <xdr:nvSpPr>
        <xdr:cNvPr id="292" name="補助費等平均値テキスト"/>
        <xdr:cNvSpPr txBox="1"/>
      </xdr:nvSpPr>
      <xdr:spPr>
        <a:xfrm>
          <a:off x="10528300" y="6121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116105</xdr:rowOff>
    </xdr:from>
    <xdr:to>
      <xdr:col>14</xdr:col>
      <xdr:colOff>28575</xdr:colOff>
      <xdr:row>35</xdr:row>
      <xdr:rowOff>63344</xdr:rowOff>
    </xdr:to>
    <xdr:cxnSp macro="">
      <xdr:nvCxnSpPr>
        <xdr:cNvPr id="294" name="直線コネクタ 293"/>
        <xdr:cNvCxnSpPr/>
      </xdr:nvCxnSpPr>
      <xdr:spPr>
        <a:xfrm flipV="1">
          <a:off x="8750300" y="5945405"/>
          <a:ext cx="889000" cy="11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81154</xdr:rowOff>
    </xdr:from>
    <xdr:ext cx="599010" cy="259045"/>
    <xdr:sp macro="" textlink="">
      <xdr:nvSpPr>
        <xdr:cNvPr id="296" name="テキスト ボックス 295"/>
        <xdr:cNvSpPr txBox="1"/>
      </xdr:nvSpPr>
      <xdr:spPr>
        <a:xfrm>
          <a:off x="9339794"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63344</xdr:rowOff>
    </xdr:from>
    <xdr:to>
      <xdr:col>12</xdr:col>
      <xdr:colOff>511175</xdr:colOff>
      <xdr:row>35</xdr:row>
      <xdr:rowOff>139418</xdr:rowOff>
    </xdr:to>
    <xdr:cxnSp macro="">
      <xdr:nvCxnSpPr>
        <xdr:cNvPr id="297" name="直線コネクタ 296"/>
        <xdr:cNvCxnSpPr/>
      </xdr:nvCxnSpPr>
      <xdr:spPr>
        <a:xfrm flipV="1">
          <a:off x="7861300" y="6064094"/>
          <a:ext cx="889000" cy="7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121650</xdr:rowOff>
    </xdr:from>
    <xdr:ext cx="599010" cy="259045"/>
    <xdr:sp macro="" textlink="">
      <xdr:nvSpPr>
        <xdr:cNvPr id="299" name="テキスト ボックス 298"/>
        <xdr:cNvSpPr txBox="1"/>
      </xdr:nvSpPr>
      <xdr:spPr>
        <a:xfrm>
          <a:off x="8450794"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139418</xdr:rowOff>
    </xdr:from>
    <xdr:to>
      <xdr:col>11</xdr:col>
      <xdr:colOff>307975</xdr:colOff>
      <xdr:row>36</xdr:row>
      <xdr:rowOff>16633</xdr:rowOff>
    </xdr:to>
    <xdr:cxnSp macro="">
      <xdr:nvCxnSpPr>
        <xdr:cNvPr id="300" name="直線コネクタ 299"/>
        <xdr:cNvCxnSpPr/>
      </xdr:nvCxnSpPr>
      <xdr:spPr>
        <a:xfrm flipV="1">
          <a:off x="6972300" y="6140168"/>
          <a:ext cx="889000" cy="4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170087</xdr:rowOff>
    </xdr:from>
    <xdr:ext cx="599010" cy="259045"/>
    <xdr:sp macro="" textlink="">
      <xdr:nvSpPr>
        <xdr:cNvPr id="302" name="テキスト ボックス 301"/>
        <xdr:cNvSpPr txBox="1"/>
      </xdr:nvSpPr>
      <xdr:spPr>
        <a:xfrm>
          <a:off x="7561794"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24579</xdr:rowOff>
    </xdr:from>
    <xdr:ext cx="599010" cy="259045"/>
    <xdr:sp macro="" textlink="">
      <xdr:nvSpPr>
        <xdr:cNvPr id="304" name="テキスト ボックス 303"/>
        <xdr:cNvSpPr txBox="1"/>
      </xdr:nvSpPr>
      <xdr:spPr>
        <a:xfrm>
          <a:off x="6672794" y="63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135809</xdr:rowOff>
    </xdr:from>
    <xdr:to>
      <xdr:col>15</xdr:col>
      <xdr:colOff>231775</xdr:colOff>
      <xdr:row>34</xdr:row>
      <xdr:rowOff>65959</xdr:rowOff>
    </xdr:to>
    <xdr:sp macro="" textlink="">
      <xdr:nvSpPr>
        <xdr:cNvPr id="310" name="円/楕円 309"/>
        <xdr:cNvSpPr/>
      </xdr:nvSpPr>
      <xdr:spPr>
        <a:xfrm>
          <a:off x="10426700" y="579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158686</xdr:rowOff>
    </xdr:from>
    <xdr:ext cx="599010" cy="259045"/>
    <xdr:sp macro="" textlink="">
      <xdr:nvSpPr>
        <xdr:cNvPr id="311" name="補助費等該当値テキスト"/>
        <xdr:cNvSpPr txBox="1"/>
      </xdr:nvSpPr>
      <xdr:spPr>
        <a:xfrm>
          <a:off x="10528300" y="5645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232,688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65305</xdr:rowOff>
    </xdr:from>
    <xdr:to>
      <xdr:col>14</xdr:col>
      <xdr:colOff>79375</xdr:colOff>
      <xdr:row>34</xdr:row>
      <xdr:rowOff>166905</xdr:rowOff>
    </xdr:to>
    <xdr:sp macro="" textlink="">
      <xdr:nvSpPr>
        <xdr:cNvPr id="312" name="円/楕円 311"/>
        <xdr:cNvSpPr/>
      </xdr:nvSpPr>
      <xdr:spPr>
        <a:xfrm>
          <a:off x="9588500" y="589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11982</xdr:rowOff>
    </xdr:from>
    <xdr:ext cx="599010" cy="259045"/>
    <xdr:sp macro="" textlink="">
      <xdr:nvSpPr>
        <xdr:cNvPr id="313" name="テキスト ボックス 312"/>
        <xdr:cNvSpPr txBox="1"/>
      </xdr:nvSpPr>
      <xdr:spPr>
        <a:xfrm>
          <a:off x="9339794" y="566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206,193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12544</xdr:rowOff>
    </xdr:from>
    <xdr:to>
      <xdr:col>12</xdr:col>
      <xdr:colOff>561975</xdr:colOff>
      <xdr:row>35</xdr:row>
      <xdr:rowOff>114144</xdr:rowOff>
    </xdr:to>
    <xdr:sp macro="" textlink="">
      <xdr:nvSpPr>
        <xdr:cNvPr id="314" name="円/楕円 313"/>
        <xdr:cNvSpPr/>
      </xdr:nvSpPr>
      <xdr:spPr>
        <a:xfrm>
          <a:off x="8699500" y="601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130671</xdr:rowOff>
    </xdr:from>
    <xdr:ext cx="599010" cy="259045"/>
    <xdr:sp macro="" textlink="">
      <xdr:nvSpPr>
        <xdr:cNvPr id="315" name="テキスト ボックス 314"/>
        <xdr:cNvSpPr txBox="1"/>
      </xdr:nvSpPr>
      <xdr:spPr>
        <a:xfrm>
          <a:off x="8450794" y="578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175,041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88618</xdr:rowOff>
    </xdr:from>
    <xdr:to>
      <xdr:col>11</xdr:col>
      <xdr:colOff>358775</xdr:colOff>
      <xdr:row>36</xdr:row>
      <xdr:rowOff>18768</xdr:rowOff>
    </xdr:to>
    <xdr:sp macro="" textlink="">
      <xdr:nvSpPr>
        <xdr:cNvPr id="316" name="円/楕円 315"/>
        <xdr:cNvSpPr/>
      </xdr:nvSpPr>
      <xdr:spPr>
        <a:xfrm>
          <a:off x="7810500" y="608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35295</xdr:rowOff>
    </xdr:from>
    <xdr:ext cx="599010" cy="259045"/>
    <xdr:sp macro="" textlink="">
      <xdr:nvSpPr>
        <xdr:cNvPr id="317" name="テキスト ボックス 316"/>
        <xdr:cNvSpPr txBox="1"/>
      </xdr:nvSpPr>
      <xdr:spPr>
        <a:xfrm>
          <a:off x="7561794" y="586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155,074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137283</xdr:rowOff>
    </xdr:from>
    <xdr:to>
      <xdr:col>10</xdr:col>
      <xdr:colOff>155575</xdr:colOff>
      <xdr:row>36</xdr:row>
      <xdr:rowOff>67433</xdr:rowOff>
    </xdr:to>
    <xdr:sp macro="" textlink="">
      <xdr:nvSpPr>
        <xdr:cNvPr id="318" name="円/楕円 317"/>
        <xdr:cNvSpPr/>
      </xdr:nvSpPr>
      <xdr:spPr>
        <a:xfrm>
          <a:off x="6921500" y="61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83960</xdr:rowOff>
    </xdr:from>
    <xdr:ext cx="599010" cy="259045"/>
    <xdr:sp macro="" textlink="">
      <xdr:nvSpPr>
        <xdr:cNvPr id="319" name="テキスト ボックス 318"/>
        <xdr:cNvSpPr txBox="1"/>
      </xdr:nvSpPr>
      <xdr:spPr>
        <a:xfrm>
          <a:off x="6672794" y="591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47786</xdr:rowOff>
    </xdr:from>
    <xdr:to>
      <xdr:col>15</xdr:col>
      <xdr:colOff>180975</xdr:colOff>
      <xdr:row>54</xdr:row>
      <xdr:rowOff>167057</xdr:rowOff>
    </xdr:to>
    <xdr:cxnSp macro="">
      <xdr:nvCxnSpPr>
        <xdr:cNvPr id="350" name="直線コネクタ 349"/>
        <xdr:cNvCxnSpPr/>
      </xdr:nvCxnSpPr>
      <xdr:spPr>
        <a:xfrm flipV="1">
          <a:off x="9639300" y="8620286"/>
          <a:ext cx="838200" cy="80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160831</xdr:rowOff>
    </xdr:from>
    <xdr:ext cx="599010" cy="259045"/>
    <xdr:sp macro="" textlink="">
      <xdr:nvSpPr>
        <xdr:cNvPr id="351" name="普通建設事業費平均値テキスト"/>
        <xdr:cNvSpPr txBox="1"/>
      </xdr:nvSpPr>
      <xdr:spPr>
        <a:xfrm>
          <a:off x="10528300" y="9590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49</xdr:row>
      <xdr:rowOff>167534</xdr:rowOff>
    </xdr:from>
    <xdr:to>
      <xdr:col>14</xdr:col>
      <xdr:colOff>28575</xdr:colOff>
      <xdr:row>54</xdr:row>
      <xdr:rowOff>167057</xdr:rowOff>
    </xdr:to>
    <xdr:cxnSp macro="">
      <xdr:nvCxnSpPr>
        <xdr:cNvPr id="353" name="直線コネクタ 352"/>
        <xdr:cNvCxnSpPr/>
      </xdr:nvCxnSpPr>
      <xdr:spPr>
        <a:xfrm>
          <a:off x="8750300" y="8568584"/>
          <a:ext cx="889000" cy="85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49</xdr:row>
      <xdr:rowOff>167534</xdr:rowOff>
    </xdr:from>
    <xdr:to>
      <xdr:col>12</xdr:col>
      <xdr:colOff>511175</xdr:colOff>
      <xdr:row>50</xdr:row>
      <xdr:rowOff>59866</xdr:rowOff>
    </xdr:to>
    <xdr:cxnSp macro="">
      <xdr:nvCxnSpPr>
        <xdr:cNvPr id="356" name="直線コネクタ 355"/>
        <xdr:cNvCxnSpPr/>
      </xdr:nvCxnSpPr>
      <xdr:spPr>
        <a:xfrm flipV="1">
          <a:off x="7861300" y="8568584"/>
          <a:ext cx="889000" cy="6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81451</xdr:rowOff>
    </xdr:from>
    <xdr:ext cx="599010" cy="259045"/>
    <xdr:sp macro="" textlink="">
      <xdr:nvSpPr>
        <xdr:cNvPr id="358" name="テキスト ボックス 357"/>
        <xdr:cNvSpPr txBox="1"/>
      </xdr:nvSpPr>
      <xdr:spPr>
        <a:xfrm>
          <a:off x="8450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59866</xdr:rowOff>
    </xdr:from>
    <xdr:to>
      <xdr:col>11</xdr:col>
      <xdr:colOff>307975</xdr:colOff>
      <xdr:row>54</xdr:row>
      <xdr:rowOff>124047</xdr:rowOff>
    </xdr:to>
    <xdr:cxnSp macro="">
      <xdr:nvCxnSpPr>
        <xdr:cNvPr id="359" name="直線コネクタ 358"/>
        <xdr:cNvCxnSpPr/>
      </xdr:nvCxnSpPr>
      <xdr:spPr>
        <a:xfrm flipV="1">
          <a:off x="6972300" y="8632366"/>
          <a:ext cx="889000" cy="74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85004</xdr:rowOff>
    </xdr:from>
    <xdr:ext cx="599010" cy="259045"/>
    <xdr:sp macro="" textlink="">
      <xdr:nvSpPr>
        <xdr:cNvPr id="361" name="テキスト ボックス 360"/>
        <xdr:cNvSpPr txBox="1"/>
      </xdr:nvSpPr>
      <xdr:spPr>
        <a:xfrm>
          <a:off x="7561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4818</xdr:rowOff>
    </xdr:from>
    <xdr:ext cx="599010" cy="259045"/>
    <xdr:sp macro="" textlink="">
      <xdr:nvSpPr>
        <xdr:cNvPr id="363" name="テキスト ボックス 362"/>
        <xdr:cNvSpPr txBox="1"/>
      </xdr:nvSpPr>
      <xdr:spPr>
        <a:xfrm>
          <a:off x="6672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49</xdr:row>
      <xdr:rowOff>168436</xdr:rowOff>
    </xdr:from>
    <xdr:to>
      <xdr:col>15</xdr:col>
      <xdr:colOff>231775</xdr:colOff>
      <xdr:row>50</xdr:row>
      <xdr:rowOff>98586</xdr:rowOff>
    </xdr:to>
    <xdr:sp macro="" textlink="">
      <xdr:nvSpPr>
        <xdr:cNvPr id="369" name="円/楕円 368"/>
        <xdr:cNvSpPr/>
      </xdr:nvSpPr>
      <xdr:spPr>
        <a:xfrm>
          <a:off x="10426700" y="85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121463</xdr:rowOff>
    </xdr:from>
    <xdr:ext cx="599010" cy="259045"/>
    <xdr:sp macro="" textlink="">
      <xdr:nvSpPr>
        <xdr:cNvPr id="370" name="普通建設事業費該当値テキスト"/>
        <xdr:cNvSpPr txBox="1"/>
      </xdr:nvSpPr>
      <xdr:spPr>
        <a:xfrm>
          <a:off x="10528300" y="852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488,145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116257</xdr:rowOff>
    </xdr:from>
    <xdr:to>
      <xdr:col>14</xdr:col>
      <xdr:colOff>79375</xdr:colOff>
      <xdr:row>55</xdr:row>
      <xdr:rowOff>46407</xdr:rowOff>
    </xdr:to>
    <xdr:sp macro="" textlink="">
      <xdr:nvSpPr>
        <xdr:cNvPr id="371" name="円/楕円 370"/>
        <xdr:cNvSpPr/>
      </xdr:nvSpPr>
      <xdr:spPr>
        <a:xfrm>
          <a:off x="9588500" y="93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62934</xdr:rowOff>
    </xdr:from>
    <xdr:ext cx="599010" cy="259045"/>
    <xdr:sp macro="" textlink="">
      <xdr:nvSpPr>
        <xdr:cNvPr id="372" name="テキスト ボックス 371"/>
        <xdr:cNvSpPr txBox="1"/>
      </xdr:nvSpPr>
      <xdr:spPr>
        <a:xfrm>
          <a:off x="9339794" y="91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241,623</a:t>
          </a:r>
          <a:endParaRPr kumimoji="1" lang="ja-JP" altLang="en-US" sz="1000" b="1">
            <a:solidFill>
              <a:srgbClr val="FF0000"/>
            </a:solidFill>
            <a:latin typeface="ＭＳ Ｐゴシック"/>
          </a:endParaRPr>
        </a:p>
      </xdr:txBody>
    </xdr:sp>
    <xdr:clientData/>
  </xdr:oneCellAnchor>
  <xdr:twoCellAnchor>
    <xdr:from>
      <xdr:col>12</xdr:col>
      <xdr:colOff>460375</xdr:colOff>
      <xdr:row>49</xdr:row>
      <xdr:rowOff>116734</xdr:rowOff>
    </xdr:from>
    <xdr:to>
      <xdr:col>12</xdr:col>
      <xdr:colOff>561975</xdr:colOff>
      <xdr:row>50</xdr:row>
      <xdr:rowOff>46884</xdr:rowOff>
    </xdr:to>
    <xdr:sp macro="" textlink="">
      <xdr:nvSpPr>
        <xdr:cNvPr id="373" name="円/楕円 372"/>
        <xdr:cNvSpPr/>
      </xdr:nvSpPr>
      <xdr:spPr>
        <a:xfrm>
          <a:off x="8699500" y="851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48</xdr:row>
      <xdr:rowOff>63411</xdr:rowOff>
    </xdr:from>
    <xdr:ext cx="599010" cy="259045"/>
    <xdr:sp macro="" textlink="">
      <xdr:nvSpPr>
        <xdr:cNvPr id="374" name="テキスト ボックス 373"/>
        <xdr:cNvSpPr txBox="1"/>
      </xdr:nvSpPr>
      <xdr:spPr>
        <a:xfrm>
          <a:off x="8450794" y="829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503,977</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9066</xdr:rowOff>
    </xdr:from>
    <xdr:to>
      <xdr:col>11</xdr:col>
      <xdr:colOff>358775</xdr:colOff>
      <xdr:row>50</xdr:row>
      <xdr:rowOff>110666</xdr:rowOff>
    </xdr:to>
    <xdr:sp macro="" textlink="">
      <xdr:nvSpPr>
        <xdr:cNvPr id="375" name="円/楕円 374"/>
        <xdr:cNvSpPr/>
      </xdr:nvSpPr>
      <xdr:spPr>
        <a:xfrm>
          <a:off x="7810500" y="85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48</xdr:row>
      <xdr:rowOff>127193</xdr:rowOff>
    </xdr:from>
    <xdr:ext cx="599010" cy="259045"/>
    <xdr:sp macro="" textlink="">
      <xdr:nvSpPr>
        <xdr:cNvPr id="376" name="テキスト ボックス 375"/>
        <xdr:cNvSpPr txBox="1"/>
      </xdr:nvSpPr>
      <xdr:spPr>
        <a:xfrm>
          <a:off x="7561794" y="8356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484,446</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73247</xdr:rowOff>
    </xdr:from>
    <xdr:to>
      <xdr:col>10</xdr:col>
      <xdr:colOff>155575</xdr:colOff>
      <xdr:row>55</xdr:row>
      <xdr:rowOff>3397</xdr:rowOff>
    </xdr:to>
    <xdr:sp macro="" textlink="">
      <xdr:nvSpPr>
        <xdr:cNvPr id="377" name="円/楕円 376"/>
        <xdr:cNvSpPr/>
      </xdr:nvSpPr>
      <xdr:spPr>
        <a:xfrm>
          <a:off x="6921500" y="933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19924</xdr:rowOff>
    </xdr:from>
    <xdr:ext cx="599010" cy="259045"/>
    <xdr:sp macro="" textlink="">
      <xdr:nvSpPr>
        <xdr:cNvPr id="378" name="テキスト ボックス 377"/>
        <xdr:cNvSpPr txBox="1"/>
      </xdr:nvSpPr>
      <xdr:spPr>
        <a:xfrm>
          <a:off x="6672794" y="910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74</xdr:row>
      <xdr:rowOff>21487</xdr:rowOff>
    </xdr:from>
    <xdr:to>
      <xdr:col>15</xdr:col>
      <xdr:colOff>180340</xdr:colOff>
      <xdr:row>79</xdr:row>
      <xdr:rowOff>44450</xdr:rowOff>
    </xdr:to>
    <xdr:cxnSp macro="">
      <xdr:nvCxnSpPr>
        <xdr:cNvPr id="402" name="直線コネクタ 401"/>
        <xdr:cNvCxnSpPr/>
      </xdr:nvCxnSpPr>
      <xdr:spPr>
        <a:xfrm flipV="1">
          <a:off x="10475595" y="12708787"/>
          <a:ext cx="1270" cy="880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139614</xdr:rowOff>
    </xdr:from>
    <xdr:ext cx="599010" cy="259045"/>
    <xdr:sp macro="" textlink="">
      <xdr:nvSpPr>
        <xdr:cNvPr id="405" name="普通建設事業費 （ うち新規整備　）最大値テキスト"/>
        <xdr:cNvSpPr txBox="1"/>
      </xdr:nvSpPr>
      <xdr:spPr>
        <a:xfrm>
          <a:off x="10528300" y="1248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74</xdr:row>
      <xdr:rowOff>21487</xdr:rowOff>
    </xdr:from>
    <xdr:to>
      <xdr:col>15</xdr:col>
      <xdr:colOff>269875</xdr:colOff>
      <xdr:row>74</xdr:row>
      <xdr:rowOff>21487</xdr:rowOff>
    </xdr:to>
    <xdr:cxnSp macro="">
      <xdr:nvCxnSpPr>
        <xdr:cNvPr id="406" name="直線コネクタ 405"/>
        <xdr:cNvCxnSpPr/>
      </xdr:nvCxnSpPr>
      <xdr:spPr>
        <a:xfrm>
          <a:off x="10388600" y="12708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42080</xdr:rowOff>
    </xdr:from>
    <xdr:to>
      <xdr:col>15</xdr:col>
      <xdr:colOff>180975</xdr:colOff>
      <xdr:row>76</xdr:row>
      <xdr:rowOff>46588</xdr:rowOff>
    </xdr:to>
    <xdr:cxnSp macro="">
      <xdr:nvCxnSpPr>
        <xdr:cNvPr id="407" name="直線コネクタ 406"/>
        <xdr:cNvCxnSpPr/>
      </xdr:nvCxnSpPr>
      <xdr:spPr>
        <a:xfrm flipV="1">
          <a:off x="9639300" y="13072280"/>
          <a:ext cx="8382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105922</xdr:rowOff>
    </xdr:from>
    <xdr:ext cx="534377" cy="259045"/>
    <xdr:sp macro="" textlink="">
      <xdr:nvSpPr>
        <xdr:cNvPr id="408" name="普通建設事業費 （ うち新規整備　）平均値テキスト"/>
        <xdr:cNvSpPr txBox="1"/>
      </xdr:nvSpPr>
      <xdr:spPr>
        <a:xfrm>
          <a:off x="10528300" y="13307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127495</xdr:rowOff>
    </xdr:from>
    <xdr:to>
      <xdr:col>15</xdr:col>
      <xdr:colOff>231775</xdr:colOff>
      <xdr:row>78</xdr:row>
      <xdr:rowOff>57645</xdr:rowOff>
    </xdr:to>
    <xdr:sp macro="" textlink="">
      <xdr:nvSpPr>
        <xdr:cNvPr id="409" name="フローチャート : 判断 408"/>
        <xdr:cNvSpPr/>
      </xdr:nvSpPr>
      <xdr:spPr>
        <a:xfrm>
          <a:off x="10426700" y="1332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68632</xdr:rowOff>
    </xdr:from>
    <xdr:to>
      <xdr:col>14</xdr:col>
      <xdr:colOff>28575</xdr:colOff>
      <xdr:row>76</xdr:row>
      <xdr:rowOff>46588</xdr:rowOff>
    </xdr:to>
    <xdr:cxnSp macro="">
      <xdr:nvCxnSpPr>
        <xdr:cNvPr id="410" name="直線コネクタ 409"/>
        <xdr:cNvCxnSpPr/>
      </xdr:nvCxnSpPr>
      <xdr:spPr>
        <a:xfrm>
          <a:off x="8750300" y="12241582"/>
          <a:ext cx="889000" cy="83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67579</xdr:rowOff>
    </xdr:from>
    <xdr:to>
      <xdr:col>14</xdr:col>
      <xdr:colOff>79375</xdr:colOff>
      <xdr:row>77</xdr:row>
      <xdr:rowOff>169179</xdr:rowOff>
    </xdr:to>
    <xdr:sp macro="" textlink="">
      <xdr:nvSpPr>
        <xdr:cNvPr id="411" name="フローチャート : 判断 410"/>
        <xdr:cNvSpPr/>
      </xdr:nvSpPr>
      <xdr:spPr>
        <a:xfrm>
          <a:off x="95885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160306</xdr:rowOff>
    </xdr:from>
    <xdr:ext cx="534377" cy="259045"/>
    <xdr:sp macro="" textlink="">
      <xdr:nvSpPr>
        <xdr:cNvPr id="412" name="テキスト ボックス 411"/>
        <xdr:cNvSpPr txBox="1"/>
      </xdr:nvSpPr>
      <xdr:spPr>
        <a:xfrm>
          <a:off x="9372111" y="1336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55918</xdr:rowOff>
    </xdr:from>
    <xdr:to>
      <xdr:col>12</xdr:col>
      <xdr:colOff>561975</xdr:colOff>
      <xdr:row>77</xdr:row>
      <xdr:rowOff>157518</xdr:rowOff>
    </xdr:to>
    <xdr:sp macro="" textlink="">
      <xdr:nvSpPr>
        <xdr:cNvPr id="413" name="フローチャート : 判断 412"/>
        <xdr:cNvSpPr/>
      </xdr:nvSpPr>
      <xdr:spPr>
        <a:xfrm>
          <a:off x="8699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148645</xdr:rowOff>
    </xdr:from>
    <xdr:ext cx="534377" cy="259045"/>
    <xdr:sp macro="" textlink="">
      <xdr:nvSpPr>
        <xdr:cNvPr id="414" name="テキスト ボックス 413"/>
        <xdr:cNvSpPr txBox="1"/>
      </xdr:nvSpPr>
      <xdr:spPr>
        <a:xfrm>
          <a:off x="8483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162730</xdr:rowOff>
    </xdr:from>
    <xdr:to>
      <xdr:col>15</xdr:col>
      <xdr:colOff>231775</xdr:colOff>
      <xdr:row>76</xdr:row>
      <xdr:rowOff>92880</xdr:rowOff>
    </xdr:to>
    <xdr:sp macro="" textlink="">
      <xdr:nvSpPr>
        <xdr:cNvPr id="420" name="円/楕円 419"/>
        <xdr:cNvSpPr/>
      </xdr:nvSpPr>
      <xdr:spPr>
        <a:xfrm>
          <a:off x="10426700" y="130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14157</xdr:rowOff>
    </xdr:from>
    <xdr:ext cx="599010" cy="259045"/>
    <xdr:sp macro="" textlink="">
      <xdr:nvSpPr>
        <xdr:cNvPr id="421" name="普通建設事業費 （ うち新規整備　）該当値テキスト"/>
        <xdr:cNvSpPr txBox="1"/>
      </xdr:nvSpPr>
      <xdr:spPr>
        <a:xfrm>
          <a:off x="10528300" y="12872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135,622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167238</xdr:rowOff>
    </xdr:from>
    <xdr:to>
      <xdr:col>14</xdr:col>
      <xdr:colOff>79375</xdr:colOff>
      <xdr:row>76</xdr:row>
      <xdr:rowOff>97388</xdr:rowOff>
    </xdr:to>
    <xdr:sp macro="" textlink="">
      <xdr:nvSpPr>
        <xdr:cNvPr id="422" name="円/楕円 421"/>
        <xdr:cNvSpPr/>
      </xdr:nvSpPr>
      <xdr:spPr>
        <a:xfrm>
          <a:off x="9588500" y="130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113914</xdr:rowOff>
    </xdr:from>
    <xdr:ext cx="599010" cy="259045"/>
    <xdr:sp macro="" textlink="">
      <xdr:nvSpPr>
        <xdr:cNvPr id="423" name="テキスト ボックス 422"/>
        <xdr:cNvSpPr txBox="1"/>
      </xdr:nvSpPr>
      <xdr:spPr>
        <a:xfrm>
          <a:off x="9339794" y="1280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134,439</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17832</xdr:rowOff>
    </xdr:from>
    <xdr:to>
      <xdr:col>12</xdr:col>
      <xdr:colOff>561975</xdr:colOff>
      <xdr:row>71</xdr:row>
      <xdr:rowOff>119432</xdr:rowOff>
    </xdr:to>
    <xdr:sp macro="" textlink="">
      <xdr:nvSpPr>
        <xdr:cNvPr id="424" name="円/楕円 423"/>
        <xdr:cNvSpPr/>
      </xdr:nvSpPr>
      <xdr:spPr>
        <a:xfrm>
          <a:off x="8699500" y="121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69</xdr:row>
      <xdr:rowOff>135959</xdr:rowOff>
    </xdr:from>
    <xdr:ext cx="599010" cy="259045"/>
    <xdr:sp macro="" textlink="">
      <xdr:nvSpPr>
        <xdr:cNvPr id="425" name="テキスト ボックス 424"/>
        <xdr:cNvSpPr txBox="1"/>
      </xdr:nvSpPr>
      <xdr:spPr>
        <a:xfrm>
          <a:off x="8450794" y="1196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7" name="直線コネクタ 446"/>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8"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9" name="直線コネクタ 448"/>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50"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51" name="直線コネクタ 450"/>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3208</xdr:rowOff>
    </xdr:from>
    <xdr:to>
      <xdr:col>15</xdr:col>
      <xdr:colOff>180975</xdr:colOff>
      <xdr:row>96</xdr:row>
      <xdr:rowOff>154884</xdr:rowOff>
    </xdr:to>
    <xdr:cxnSp macro="">
      <xdr:nvCxnSpPr>
        <xdr:cNvPr id="452" name="直線コネクタ 451"/>
        <xdr:cNvCxnSpPr/>
      </xdr:nvCxnSpPr>
      <xdr:spPr>
        <a:xfrm flipV="1">
          <a:off x="9639300" y="15433708"/>
          <a:ext cx="838200" cy="118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3" name="普通建設事業費 （ うち更新整備　）平均値テキスト"/>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4" name="フローチャート : 判断 453"/>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136120</xdr:rowOff>
    </xdr:from>
    <xdr:to>
      <xdr:col>14</xdr:col>
      <xdr:colOff>28575</xdr:colOff>
      <xdr:row>96</xdr:row>
      <xdr:rowOff>154884</xdr:rowOff>
    </xdr:to>
    <xdr:cxnSp macro="">
      <xdr:nvCxnSpPr>
        <xdr:cNvPr id="455" name="直線コネクタ 454"/>
        <xdr:cNvCxnSpPr/>
      </xdr:nvCxnSpPr>
      <xdr:spPr>
        <a:xfrm>
          <a:off x="8750300" y="16595320"/>
          <a:ext cx="889000" cy="1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6" name="フローチャート : 判断 455"/>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7" name="テキスト ボックス 456"/>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8" name="フローチャート : 判断 457"/>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11906</xdr:rowOff>
    </xdr:from>
    <xdr:ext cx="534377" cy="259045"/>
    <xdr:sp macro="" textlink="">
      <xdr:nvSpPr>
        <xdr:cNvPr id="459" name="テキスト ボックス 458"/>
        <xdr:cNvSpPr txBox="1"/>
      </xdr:nvSpPr>
      <xdr:spPr>
        <a:xfrm>
          <a:off x="8483111" y="166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89</xdr:row>
      <xdr:rowOff>123858</xdr:rowOff>
    </xdr:from>
    <xdr:to>
      <xdr:col>15</xdr:col>
      <xdr:colOff>231775</xdr:colOff>
      <xdr:row>90</xdr:row>
      <xdr:rowOff>54008</xdr:rowOff>
    </xdr:to>
    <xdr:sp macro="" textlink="">
      <xdr:nvSpPr>
        <xdr:cNvPr id="465" name="円/楕円 464"/>
        <xdr:cNvSpPr/>
      </xdr:nvSpPr>
      <xdr:spPr>
        <a:xfrm>
          <a:off x="10426700" y="1538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76885</xdr:rowOff>
    </xdr:from>
    <xdr:ext cx="599010" cy="259045"/>
    <xdr:sp macro="" textlink="">
      <xdr:nvSpPr>
        <xdr:cNvPr id="466" name="普通建設事業費 （ うち更新整備　）該当値テキスト"/>
        <xdr:cNvSpPr txBox="1"/>
      </xdr:nvSpPr>
      <xdr:spPr>
        <a:xfrm>
          <a:off x="10528300" y="1533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329,854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104084</xdr:rowOff>
    </xdr:from>
    <xdr:to>
      <xdr:col>14</xdr:col>
      <xdr:colOff>79375</xdr:colOff>
      <xdr:row>97</xdr:row>
      <xdr:rowOff>34234</xdr:rowOff>
    </xdr:to>
    <xdr:sp macro="" textlink="">
      <xdr:nvSpPr>
        <xdr:cNvPr id="467" name="円/楕円 466"/>
        <xdr:cNvSpPr/>
      </xdr:nvSpPr>
      <xdr:spPr>
        <a:xfrm>
          <a:off x="9588500" y="165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50761</xdr:rowOff>
    </xdr:from>
    <xdr:ext cx="534377" cy="259045"/>
    <xdr:sp macro="" textlink="">
      <xdr:nvSpPr>
        <xdr:cNvPr id="468" name="テキスト ボックス 467"/>
        <xdr:cNvSpPr txBox="1"/>
      </xdr:nvSpPr>
      <xdr:spPr>
        <a:xfrm>
          <a:off x="9372111" y="1633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85320</xdr:rowOff>
    </xdr:from>
    <xdr:to>
      <xdr:col>12</xdr:col>
      <xdr:colOff>561975</xdr:colOff>
      <xdr:row>97</xdr:row>
      <xdr:rowOff>15470</xdr:rowOff>
    </xdr:to>
    <xdr:sp macro="" textlink="">
      <xdr:nvSpPr>
        <xdr:cNvPr id="469" name="円/楕円 468"/>
        <xdr:cNvSpPr/>
      </xdr:nvSpPr>
      <xdr:spPr>
        <a:xfrm>
          <a:off x="8699500" y="1654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31997</xdr:rowOff>
    </xdr:from>
    <xdr:ext cx="534377" cy="259045"/>
    <xdr:sp macro="" textlink="">
      <xdr:nvSpPr>
        <xdr:cNvPr id="470" name="テキスト ボックス 469"/>
        <xdr:cNvSpPr txBox="1"/>
      </xdr:nvSpPr>
      <xdr:spPr>
        <a:xfrm>
          <a:off x="8483111" y="1631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1" name="直線コネクタ 48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2" name="テキスト ボックス 48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3" name="直線コネクタ 48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4" name="テキスト ボックス 48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5" name="直線コネクタ 48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6" name="テキスト ボックス 48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7" name="直線コネクタ 48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8" name="テキスト ボックス 48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9" name="直線コネクタ 48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0" name="テキスト ボックス 48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2" name="テキスト ボックス 49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4" name="直線コネクタ 493"/>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6" name="直線コネクタ 49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7"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8" name="直線コネクタ 497"/>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18511</xdr:rowOff>
    </xdr:from>
    <xdr:to>
      <xdr:col>23</xdr:col>
      <xdr:colOff>517525</xdr:colOff>
      <xdr:row>39</xdr:row>
      <xdr:rowOff>44450</xdr:rowOff>
    </xdr:to>
    <xdr:cxnSp macro="">
      <xdr:nvCxnSpPr>
        <xdr:cNvPr id="499" name="直線コネクタ 498"/>
        <xdr:cNvCxnSpPr/>
      </xdr:nvCxnSpPr>
      <xdr:spPr>
        <a:xfrm flipV="1">
          <a:off x="15481300" y="6533611"/>
          <a:ext cx="838200" cy="19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47248</xdr:rowOff>
    </xdr:from>
    <xdr:ext cx="534377" cy="259045"/>
    <xdr:sp macro="" textlink="">
      <xdr:nvSpPr>
        <xdr:cNvPr id="500" name="災害復旧事業費平均値テキスト"/>
        <xdr:cNvSpPr txBox="1"/>
      </xdr:nvSpPr>
      <xdr:spPr>
        <a:xfrm>
          <a:off x="16370300" y="656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501" name="フローチャート : 判断 500"/>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2" name="直線コネクタ 50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3" name="フローチャート : 判断 502"/>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4" name="テキスト ボックス 503"/>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5" name="直線コネクタ 50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6" name="フローチャート : 判断 505"/>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7" name="テキスト ボックス 506"/>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11905</xdr:rowOff>
    </xdr:from>
    <xdr:to>
      <xdr:col>19</xdr:col>
      <xdr:colOff>644525</xdr:colOff>
      <xdr:row>39</xdr:row>
      <xdr:rowOff>44450</xdr:rowOff>
    </xdr:to>
    <xdr:cxnSp macro="">
      <xdr:nvCxnSpPr>
        <xdr:cNvPr id="508" name="直線コネクタ 507"/>
        <xdr:cNvCxnSpPr/>
      </xdr:nvCxnSpPr>
      <xdr:spPr>
        <a:xfrm>
          <a:off x="12814300" y="6698455"/>
          <a:ext cx="889000" cy="3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9" name="フローチャート : 判断 508"/>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10" name="テキスト ボックス 509"/>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11" name="フローチャート : 判断 510"/>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2" name="テキスト ボックス 511"/>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139162</xdr:rowOff>
    </xdr:from>
    <xdr:to>
      <xdr:col>23</xdr:col>
      <xdr:colOff>568325</xdr:colOff>
      <xdr:row>38</xdr:row>
      <xdr:rowOff>69312</xdr:rowOff>
    </xdr:to>
    <xdr:sp macro="" textlink="">
      <xdr:nvSpPr>
        <xdr:cNvPr id="518" name="円/楕円 517"/>
        <xdr:cNvSpPr/>
      </xdr:nvSpPr>
      <xdr:spPr>
        <a:xfrm>
          <a:off x="16268700" y="64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162039</xdr:rowOff>
    </xdr:from>
    <xdr:ext cx="534377" cy="259045"/>
    <xdr:sp macro="" textlink="">
      <xdr:nvSpPr>
        <xdr:cNvPr id="519" name="災害復旧事業費該当値テキスト"/>
        <xdr:cNvSpPr txBox="1"/>
      </xdr:nvSpPr>
      <xdr:spPr>
        <a:xfrm>
          <a:off x="16370300" y="633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25,904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0" name="円/楕円 51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1" name="テキスト ボックス 520"/>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2" name="円/楕円 52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3" name="テキスト ボックス 522"/>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4" name="円/楕円 52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5" name="テキスト ボックス 524"/>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132555</xdr:rowOff>
    </xdr:from>
    <xdr:to>
      <xdr:col>18</xdr:col>
      <xdr:colOff>492125</xdr:colOff>
      <xdr:row>39</xdr:row>
      <xdr:rowOff>62705</xdr:rowOff>
    </xdr:to>
    <xdr:sp macro="" textlink="">
      <xdr:nvSpPr>
        <xdr:cNvPr id="526" name="円/楕円 525"/>
        <xdr:cNvSpPr/>
      </xdr:nvSpPr>
      <xdr:spPr>
        <a:xfrm>
          <a:off x="12763500" y="66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53832</xdr:rowOff>
    </xdr:from>
    <xdr:ext cx="469744" cy="259045"/>
    <xdr:sp macro="" textlink="">
      <xdr:nvSpPr>
        <xdr:cNvPr id="527" name="テキスト ボックス 526"/>
        <xdr:cNvSpPr txBox="1"/>
      </xdr:nvSpPr>
      <xdr:spPr>
        <a:xfrm>
          <a:off x="12579427" y="674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8" name="直線コネクタ 53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9" name="テキスト ボックス 53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0" name="直線コネクタ 53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41" name="テキスト ボックス 540"/>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3" name="テキスト ボックス 542"/>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4" name="直線コネクタ 54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5" name="テキスト ボックス 544"/>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6" name="直線コネクタ 54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7" name="テキスト ボックス 546"/>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9" name="テキスト ボックス 54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51" name="直線コネクタ 550"/>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2"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3" name="直線コネクタ 55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4"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5" name="直線コネクタ 554"/>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6" name="直線コネクタ 55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7"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8" name="フローチャート : 判断 557"/>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9" name="直線コネクタ 55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60" name="フローチャート : 判断 559"/>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61" name="テキスト ボックス 560"/>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2" name="直線コネクタ 56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3" name="フローチャート : 判断 562"/>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4" name="テキスト ボックス 563"/>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5" name="直線コネクタ 56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6" name="フローチャート : 判断 565"/>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7" name="テキスト ボックス 566"/>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8" name="フローチャート : 判断 567"/>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9" name="テキスト ボックス 568"/>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5" name="円/楕円 57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6"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7" name="円/楕円 57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8" name="テキスト ボックス 577"/>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9" name="円/楕円 57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80" name="テキスト ボックス 579"/>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1" name="円/楕円 58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2" name="テキスト ボックス 58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3" name="円/楕円 58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4" name="テキスト ボックス 583"/>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5" name="直線コネクタ 59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6" name="テキスト ボックス 59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7" name="直線コネクタ 59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8" name="テキスト ボックス 59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9" name="直線コネクタ 59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0" name="テキスト ボックス 59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1" name="直線コネクタ 60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2" name="テキスト ボックス 60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6" name="直線コネクタ 605"/>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7"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8" name="直線コネクタ 607"/>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9"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10" name="直線コネクタ 609"/>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51767</xdr:rowOff>
    </xdr:from>
    <xdr:to>
      <xdr:col>23</xdr:col>
      <xdr:colOff>517525</xdr:colOff>
      <xdr:row>75</xdr:row>
      <xdr:rowOff>62374</xdr:rowOff>
    </xdr:to>
    <xdr:cxnSp macro="">
      <xdr:nvCxnSpPr>
        <xdr:cNvPr id="611" name="直線コネクタ 610"/>
        <xdr:cNvCxnSpPr/>
      </xdr:nvCxnSpPr>
      <xdr:spPr>
        <a:xfrm flipV="1">
          <a:off x="15481300" y="12910517"/>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2"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3" name="フローチャート : 判断 612"/>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43300</xdr:rowOff>
    </xdr:from>
    <xdr:to>
      <xdr:col>22</xdr:col>
      <xdr:colOff>365125</xdr:colOff>
      <xdr:row>75</xdr:row>
      <xdr:rowOff>62374</xdr:rowOff>
    </xdr:to>
    <xdr:cxnSp macro="">
      <xdr:nvCxnSpPr>
        <xdr:cNvPr id="614" name="直線コネクタ 613"/>
        <xdr:cNvCxnSpPr/>
      </xdr:nvCxnSpPr>
      <xdr:spPr>
        <a:xfrm>
          <a:off x="14592300" y="12902050"/>
          <a:ext cx="889000" cy="1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5" name="フローチャート : 判断 614"/>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6" name="テキスト ボックス 615"/>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43300</xdr:rowOff>
    </xdr:from>
    <xdr:to>
      <xdr:col>21</xdr:col>
      <xdr:colOff>161925</xdr:colOff>
      <xdr:row>75</xdr:row>
      <xdr:rowOff>71824</xdr:rowOff>
    </xdr:to>
    <xdr:cxnSp macro="">
      <xdr:nvCxnSpPr>
        <xdr:cNvPr id="617" name="直線コネクタ 616"/>
        <xdr:cNvCxnSpPr/>
      </xdr:nvCxnSpPr>
      <xdr:spPr>
        <a:xfrm flipV="1">
          <a:off x="13703300" y="12902050"/>
          <a:ext cx="889000" cy="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8" name="フローチャート : 判断 617"/>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9" name="テキスト ボックス 618"/>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71824</xdr:rowOff>
    </xdr:from>
    <xdr:to>
      <xdr:col>19</xdr:col>
      <xdr:colOff>644525</xdr:colOff>
      <xdr:row>75</xdr:row>
      <xdr:rowOff>88133</xdr:rowOff>
    </xdr:to>
    <xdr:cxnSp macro="">
      <xdr:nvCxnSpPr>
        <xdr:cNvPr id="620" name="直線コネクタ 619"/>
        <xdr:cNvCxnSpPr/>
      </xdr:nvCxnSpPr>
      <xdr:spPr>
        <a:xfrm flipV="1">
          <a:off x="12814300" y="12930574"/>
          <a:ext cx="889000" cy="1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21" name="フローチャート : 判断 620"/>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2" name="テキスト ボックス 621"/>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3" name="フローチャート : 判断 622"/>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15659</xdr:rowOff>
    </xdr:from>
    <xdr:ext cx="599010" cy="259045"/>
    <xdr:sp macro="" textlink="">
      <xdr:nvSpPr>
        <xdr:cNvPr id="624" name="テキスト ボックス 623"/>
        <xdr:cNvSpPr txBox="1"/>
      </xdr:nvSpPr>
      <xdr:spPr>
        <a:xfrm>
          <a:off x="12514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967</xdr:rowOff>
    </xdr:from>
    <xdr:to>
      <xdr:col>23</xdr:col>
      <xdr:colOff>568325</xdr:colOff>
      <xdr:row>75</xdr:row>
      <xdr:rowOff>102567</xdr:rowOff>
    </xdr:to>
    <xdr:sp macro="" textlink="">
      <xdr:nvSpPr>
        <xdr:cNvPr id="630" name="円/楕円 629"/>
        <xdr:cNvSpPr/>
      </xdr:nvSpPr>
      <xdr:spPr>
        <a:xfrm>
          <a:off x="16268700" y="1285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23844</xdr:rowOff>
    </xdr:from>
    <xdr:ext cx="599010" cy="259045"/>
    <xdr:sp macro="" textlink="">
      <xdr:nvSpPr>
        <xdr:cNvPr id="631" name="公債費該当値テキスト"/>
        <xdr:cNvSpPr txBox="1"/>
      </xdr:nvSpPr>
      <xdr:spPr>
        <a:xfrm>
          <a:off x="16370300" y="1271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131,733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11574</xdr:rowOff>
    </xdr:from>
    <xdr:to>
      <xdr:col>22</xdr:col>
      <xdr:colOff>415925</xdr:colOff>
      <xdr:row>75</xdr:row>
      <xdr:rowOff>113174</xdr:rowOff>
    </xdr:to>
    <xdr:sp macro="" textlink="">
      <xdr:nvSpPr>
        <xdr:cNvPr id="632" name="円/楕円 631"/>
        <xdr:cNvSpPr/>
      </xdr:nvSpPr>
      <xdr:spPr>
        <a:xfrm>
          <a:off x="15430500" y="128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129701</xdr:rowOff>
    </xdr:from>
    <xdr:ext cx="599010" cy="259045"/>
    <xdr:sp macro="" textlink="">
      <xdr:nvSpPr>
        <xdr:cNvPr id="633" name="テキスト ボックス 632"/>
        <xdr:cNvSpPr txBox="1"/>
      </xdr:nvSpPr>
      <xdr:spPr>
        <a:xfrm>
          <a:off x="15181794" y="1264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129,413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163950</xdr:rowOff>
    </xdr:from>
    <xdr:to>
      <xdr:col>21</xdr:col>
      <xdr:colOff>212725</xdr:colOff>
      <xdr:row>75</xdr:row>
      <xdr:rowOff>94100</xdr:rowOff>
    </xdr:to>
    <xdr:sp macro="" textlink="">
      <xdr:nvSpPr>
        <xdr:cNvPr id="634" name="円/楕円 633"/>
        <xdr:cNvSpPr/>
      </xdr:nvSpPr>
      <xdr:spPr>
        <a:xfrm>
          <a:off x="14541500" y="128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110627</xdr:rowOff>
    </xdr:from>
    <xdr:ext cx="599010" cy="259045"/>
    <xdr:sp macro="" textlink="">
      <xdr:nvSpPr>
        <xdr:cNvPr id="635" name="テキスト ボックス 634"/>
        <xdr:cNvSpPr txBox="1"/>
      </xdr:nvSpPr>
      <xdr:spPr>
        <a:xfrm>
          <a:off x="14292794" y="1262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133,585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21024</xdr:rowOff>
    </xdr:from>
    <xdr:to>
      <xdr:col>20</xdr:col>
      <xdr:colOff>9525</xdr:colOff>
      <xdr:row>75</xdr:row>
      <xdr:rowOff>122624</xdr:rowOff>
    </xdr:to>
    <xdr:sp macro="" textlink="">
      <xdr:nvSpPr>
        <xdr:cNvPr id="636" name="円/楕円 635"/>
        <xdr:cNvSpPr/>
      </xdr:nvSpPr>
      <xdr:spPr>
        <a:xfrm>
          <a:off x="13652500" y="1287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139151</xdr:rowOff>
    </xdr:from>
    <xdr:ext cx="599010" cy="259045"/>
    <xdr:sp macro="" textlink="">
      <xdr:nvSpPr>
        <xdr:cNvPr id="637" name="テキスト ボックス 636"/>
        <xdr:cNvSpPr txBox="1"/>
      </xdr:nvSpPr>
      <xdr:spPr>
        <a:xfrm>
          <a:off x="13403794" y="12655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127,346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37333</xdr:rowOff>
    </xdr:from>
    <xdr:to>
      <xdr:col>18</xdr:col>
      <xdr:colOff>492125</xdr:colOff>
      <xdr:row>75</xdr:row>
      <xdr:rowOff>138933</xdr:rowOff>
    </xdr:to>
    <xdr:sp macro="" textlink="">
      <xdr:nvSpPr>
        <xdr:cNvPr id="638" name="円/楕円 637"/>
        <xdr:cNvSpPr/>
      </xdr:nvSpPr>
      <xdr:spPr>
        <a:xfrm>
          <a:off x="12763500" y="1289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155460</xdr:rowOff>
    </xdr:from>
    <xdr:ext cx="599010" cy="259045"/>
    <xdr:sp macro="" textlink="">
      <xdr:nvSpPr>
        <xdr:cNvPr id="639" name="テキスト ボックス 638"/>
        <xdr:cNvSpPr txBox="1"/>
      </xdr:nvSpPr>
      <xdr:spPr>
        <a:xfrm>
          <a:off x="12514794" y="1267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3" name="テキスト ボックス 65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3" name="直線コネクタ 662"/>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4"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5" name="直線コネクタ 664"/>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6"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7" name="直線コネクタ 666"/>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158902</xdr:rowOff>
    </xdr:from>
    <xdr:to>
      <xdr:col>23</xdr:col>
      <xdr:colOff>517525</xdr:colOff>
      <xdr:row>96</xdr:row>
      <xdr:rowOff>168184</xdr:rowOff>
    </xdr:to>
    <xdr:cxnSp macro="">
      <xdr:nvCxnSpPr>
        <xdr:cNvPr id="668" name="直線コネクタ 667"/>
        <xdr:cNvCxnSpPr/>
      </xdr:nvCxnSpPr>
      <xdr:spPr>
        <a:xfrm>
          <a:off x="15481300" y="16618102"/>
          <a:ext cx="8382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9" name="積立金平均値テキスト"/>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70" name="フローチャート : 判断 669"/>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158902</xdr:rowOff>
    </xdr:from>
    <xdr:to>
      <xdr:col>22</xdr:col>
      <xdr:colOff>365125</xdr:colOff>
      <xdr:row>97</xdr:row>
      <xdr:rowOff>53876</xdr:rowOff>
    </xdr:to>
    <xdr:cxnSp macro="">
      <xdr:nvCxnSpPr>
        <xdr:cNvPr id="671" name="直線コネクタ 670"/>
        <xdr:cNvCxnSpPr/>
      </xdr:nvCxnSpPr>
      <xdr:spPr>
        <a:xfrm flipV="1">
          <a:off x="14592300" y="16618102"/>
          <a:ext cx="889000" cy="6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2" name="フローチャート : 判断 671"/>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3" name="テキスト ボックス 672"/>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105536</xdr:rowOff>
    </xdr:from>
    <xdr:to>
      <xdr:col>21</xdr:col>
      <xdr:colOff>161925</xdr:colOff>
      <xdr:row>97</xdr:row>
      <xdr:rowOff>53876</xdr:rowOff>
    </xdr:to>
    <xdr:cxnSp macro="">
      <xdr:nvCxnSpPr>
        <xdr:cNvPr id="674" name="直線コネクタ 673"/>
        <xdr:cNvCxnSpPr/>
      </xdr:nvCxnSpPr>
      <xdr:spPr>
        <a:xfrm>
          <a:off x="13703300" y="16564736"/>
          <a:ext cx="889000" cy="1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5" name="フローチャート : 判断 674"/>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109092</xdr:rowOff>
    </xdr:from>
    <xdr:ext cx="534377" cy="259045"/>
    <xdr:sp macro="" textlink="">
      <xdr:nvSpPr>
        <xdr:cNvPr id="676" name="テキスト ボックス 675"/>
        <xdr:cNvSpPr txBox="1"/>
      </xdr:nvSpPr>
      <xdr:spPr>
        <a:xfrm>
          <a:off x="14325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105536</xdr:rowOff>
    </xdr:from>
    <xdr:to>
      <xdr:col>19</xdr:col>
      <xdr:colOff>644525</xdr:colOff>
      <xdr:row>97</xdr:row>
      <xdr:rowOff>126636</xdr:rowOff>
    </xdr:to>
    <xdr:cxnSp macro="">
      <xdr:nvCxnSpPr>
        <xdr:cNvPr id="677" name="直線コネクタ 676"/>
        <xdr:cNvCxnSpPr/>
      </xdr:nvCxnSpPr>
      <xdr:spPr>
        <a:xfrm flipV="1">
          <a:off x="12814300" y="16564736"/>
          <a:ext cx="889000" cy="19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8" name="フローチャート : 判断 677"/>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46936</xdr:rowOff>
    </xdr:from>
    <xdr:ext cx="534377" cy="259045"/>
    <xdr:sp macro="" textlink="">
      <xdr:nvSpPr>
        <xdr:cNvPr id="679" name="テキスト ボックス 678"/>
        <xdr:cNvSpPr txBox="1"/>
      </xdr:nvSpPr>
      <xdr:spPr>
        <a:xfrm>
          <a:off x="13436111" y="168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80" name="フローチャート : 判断 679"/>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70680</xdr:rowOff>
    </xdr:from>
    <xdr:ext cx="534377" cy="259045"/>
    <xdr:sp macro="" textlink="">
      <xdr:nvSpPr>
        <xdr:cNvPr id="681" name="テキスト ボックス 680"/>
        <xdr:cNvSpPr txBox="1"/>
      </xdr:nvSpPr>
      <xdr:spPr>
        <a:xfrm>
          <a:off x="12547111" y="168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117384</xdr:rowOff>
    </xdr:from>
    <xdr:to>
      <xdr:col>23</xdr:col>
      <xdr:colOff>568325</xdr:colOff>
      <xdr:row>97</xdr:row>
      <xdr:rowOff>47534</xdr:rowOff>
    </xdr:to>
    <xdr:sp macro="" textlink="">
      <xdr:nvSpPr>
        <xdr:cNvPr id="687" name="円/楕円 686"/>
        <xdr:cNvSpPr/>
      </xdr:nvSpPr>
      <xdr:spPr>
        <a:xfrm>
          <a:off x="16268700" y="1657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140261</xdr:rowOff>
    </xdr:from>
    <xdr:ext cx="599010" cy="259045"/>
    <xdr:sp macro="" textlink="">
      <xdr:nvSpPr>
        <xdr:cNvPr id="688" name="積立金該当値テキスト"/>
        <xdr:cNvSpPr txBox="1"/>
      </xdr:nvSpPr>
      <xdr:spPr>
        <a:xfrm>
          <a:off x="16370300" y="1642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102,524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108102</xdr:rowOff>
    </xdr:from>
    <xdr:to>
      <xdr:col>22</xdr:col>
      <xdr:colOff>415925</xdr:colOff>
      <xdr:row>97</xdr:row>
      <xdr:rowOff>38252</xdr:rowOff>
    </xdr:to>
    <xdr:sp macro="" textlink="">
      <xdr:nvSpPr>
        <xdr:cNvPr id="689" name="円/楕円 688"/>
        <xdr:cNvSpPr/>
      </xdr:nvSpPr>
      <xdr:spPr>
        <a:xfrm>
          <a:off x="15430500" y="1656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54779</xdr:rowOff>
    </xdr:from>
    <xdr:ext cx="599010" cy="259045"/>
    <xdr:sp macro="" textlink="">
      <xdr:nvSpPr>
        <xdr:cNvPr id="690" name="テキスト ボックス 689"/>
        <xdr:cNvSpPr txBox="1"/>
      </xdr:nvSpPr>
      <xdr:spPr>
        <a:xfrm>
          <a:off x="15181794" y="1634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104,960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3076</xdr:rowOff>
    </xdr:from>
    <xdr:to>
      <xdr:col>21</xdr:col>
      <xdr:colOff>212725</xdr:colOff>
      <xdr:row>97</xdr:row>
      <xdr:rowOff>104676</xdr:rowOff>
    </xdr:to>
    <xdr:sp macro="" textlink="">
      <xdr:nvSpPr>
        <xdr:cNvPr id="691" name="円/楕円 690"/>
        <xdr:cNvSpPr/>
      </xdr:nvSpPr>
      <xdr:spPr>
        <a:xfrm>
          <a:off x="14541500" y="166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121203</xdr:rowOff>
    </xdr:from>
    <xdr:ext cx="534377" cy="259045"/>
    <xdr:sp macro="" textlink="">
      <xdr:nvSpPr>
        <xdr:cNvPr id="692" name="テキスト ボックス 691"/>
        <xdr:cNvSpPr txBox="1"/>
      </xdr:nvSpPr>
      <xdr:spPr>
        <a:xfrm>
          <a:off x="14325111" y="1640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87,526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54736</xdr:rowOff>
    </xdr:from>
    <xdr:to>
      <xdr:col>20</xdr:col>
      <xdr:colOff>9525</xdr:colOff>
      <xdr:row>96</xdr:row>
      <xdr:rowOff>156336</xdr:rowOff>
    </xdr:to>
    <xdr:sp macro="" textlink="">
      <xdr:nvSpPr>
        <xdr:cNvPr id="693" name="円/楕円 692"/>
        <xdr:cNvSpPr/>
      </xdr:nvSpPr>
      <xdr:spPr>
        <a:xfrm>
          <a:off x="13652500" y="1651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1413</xdr:rowOff>
    </xdr:from>
    <xdr:ext cx="599010" cy="259045"/>
    <xdr:sp macro="" textlink="">
      <xdr:nvSpPr>
        <xdr:cNvPr id="694" name="テキスト ボックス 693"/>
        <xdr:cNvSpPr txBox="1"/>
      </xdr:nvSpPr>
      <xdr:spPr>
        <a:xfrm>
          <a:off x="13403794" y="1628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118,967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75836</xdr:rowOff>
    </xdr:from>
    <xdr:to>
      <xdr:col>18</xdr:col>
      <xdr:colOff>492125</xdr:colOff>
      <xdr:row>98</xdr:row>
      <xdr:rowOff>5986</xdr:rowOff>
    </xdr:to>
    <xdr:sp macro="" textlink="">
      <xdr:nvSpPr>
        <xdr:cNvPr id="695" name="円/楕円 694"/>
        <xdr:cNvSpPr/>
      </xdr:nvSpPr>
      <xdr:spPr>
        <a:xfrm>
          <a:off x="12763500" y="1670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22513</xdr:rowOff>
    </xdr:from>
    <xdr:ext cx="534377" cy="259045"/>
    <xdr:sp macro="" textlink="">
      <xdr:nvSpPr>
        <xdr:cNvPr id="696" name="テキスト ボックス 695"/>
        <xdr:cNvSpPr txBox="1"/>
      </xdr:nvSpPr>
      <xdr:spPr>
        <a:xfrm>
          <a:off x="12547111" y="1648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7" name="直線コネクタ 70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8" name="テキスト ボックス 70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9" name="直線コネクタ 70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0" name="テキスト ボックス 70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1" name="直線コネクタ 71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2" name="テキスト ボックス 71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3" name="直線コネクタ 71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4" name="テキスト ボックス 71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8" name="直線コネクタ 717"/>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0" name="直線コネクタ 71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21"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2" name="直線コネクタ 721"/>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156799</xdr:rowOff>
    </xdr:from>
    <xdr:to>
      <xdr:col>32</xdr:col>
      <xdr:colOff>187325</xdr:colOff>
      <xdr:row>37</xdr:row>
      <xdr:rowOff>63576</xdr:rowOff>
    </xdr:to>
    <xdr:cxnSp macro="">
      <xdr:nvCxnSpPr>
        <xdr:cNvPr id="723" name="直線コネクタ 722"/>
        <xdr:cNvCxnSpPr/>
      </xdr:nvCxnSpPr>
      <xdr:spPr>
        <a:xfrm flipV="1">
          <a:off x="21323300" y="6328999"/>
          <a:ext cx="838200" cy="7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106601</xdr:rowOff>
    </xdr:from>
    <xdr:ext cx="469744" cy="259045"/>
    <xdr:sp macro="" textlink="">
      <xdr:nvSpPr>
        <xdr:cNvPr id="724" name="投資及び出資金平均値テキスト"/>
        <xdr:cNvSpPr txBox="1"/>
      </xdr:nvSpPr>
      <xdr:spPr>
        <a:xfrm>
          <a:off x="22212300" y="6450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5" name="フローチャート : 判断 724"/>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63576</xdr:rowOff>
    </xdr:from>
    <xdr:to>
      <xdr:col>31</xdr:col>
      <xdr:colOff>34925</xdr:colOff>
      <xdr:row>37</xdr:row>
      <xdr:rowOff>67463</xdr:rowOff>
    </xdr:to>
    <xdr:cxnSp macro="">
      <xdr:nvCxnSpPr>
        <xdr:cNvPr id="726" name="直線コネクタ 725"/>
        <xdr:cNvCxnSpPr/>
      </xdr:nvCxnSpPr>
      <xdr:spPr>
        <a:xfrm flipV="1">
          <a:off x="20434300" y="6407226"/>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7" name="フローチャート : 判断 726"/>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45838</xdr:rowOff>
    </xdr:from>
    <xdr:ext cx="469744" cy="259045"/>
    <xdr:sp macro="" textlink="">
      <xdr:nvSpPr>
        <xdr:cNvPr id="728" name="テキスト ボックス 727"/>
        <xdr:cNvSpPr txBox="1"/>
      </xdr:nvSpPr>
      <xdr:spPr>
        <a:xfrm>
          <a:off x="21088427"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67463</xdr:rowOff>
    </xdr:from>
    <xdr:to>
      <xdr:col>29</xdr:col>
      <xdr:colOff>517525</xdr:colOff>
      <xdr:row>38</xdr:row>
      <xdr:rowOff>48900</xdr:rowOff>
    </xdr:to>
    <xdr:cxnSp macro="">
      <xdr:nvCxnSpPr>
        <xdr:cNvPr id="729" name="直線コネクタ 728"/>
        <xdr:cNvCxnSpPr/>
      </xdr:nvCxnSpPr>
      <xdr:spPr>
        <a:xfrm flipV="1">
          <a:off x="19545300" y="6411113"/>
          <a:ext cx="889000" cy="15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30" name="フローチャート : 判断 729"/>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149668</xdr:rowOff>
    </xdr:from>
    <xdr:ext cx="469744" cy="259045"/>
    <xdr:sp macro="" textlink="">
      <xdr:nvSpPr>
        <xdr:cNvPr id="731" name="テキスト ボックス 730"/>
        <xdr:cNvSpPr txBox="1"/>
      </xdr:nvSpPr>
      <xdr:spPr>
        <a:xfrm>
          <a:off x="20199427" y="649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48900</xdr:rowOff>
    </xdr:from>
    <xdr:to>
      <xdr:col>28</xdr:col>
      <xdr:colOff>314325</xdr:colOff>
      <xdr:row>38</xdr:row>
      <xdr:rowOff>86162</xdr:rowOff>
    </xdr:to>
    <xdr:cxnSp macro="">
      <xdr:nvCxnSpPr>
        <xdr:cNvPr id="732" name="直線コネクタ 731"/>
        <xdr:cNvCxnSpPr/>
      </xdr:nvCxnSpPr>
      <xdr:spPr>
        <a:xfrm flipV="1">
          <a:off x="18656300" y="6564000"/>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3" name="フローチャート : 判断 732"/>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4" name="テキスト ボックス 733"/>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5" name="フローチャート : 判断 734"/>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6" name="テキスト ボックス 735"/>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105999</xdr:rowOff>
    </xdr:from>
    <xdr:to>
      <xdr:col>32</xdr:col>
      <xdr:colOff>238125</xdr:colOff>
      <xdr:row>37</xdr:row>
      <xdr:rowOff>36149</xdr:rowOff>
    </xdr:to>
    <xdr:sp macro="" textlink="">
      <xdr:nvSpPr>
        <xdr:cNvPr id="742" name="円/楕円 741"/>
        <xdr:cNvSpPr/>
      </xdr:nvSpPr>
      <xdr:spPr>
        <a:xfrm>
          <a:off x="22110700" y="627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128876</xdr:rowOff>
    </xdr:from>
    <xdr:ext cx="469744" cy="259045"/>
    <xdr:sp macro="" textlink="">
      <xdr:nvSpPr>
        <xdr:cNvPr id="743" name="投資及び出資金該当値テキスト"/>
        <xdr:cNvSpPr txBox="1"/>
      </xdr:nvSpPr>
      <xdr:spPr>
        <a:xfrm>
          <a:off x="22212300" y="61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12776</xdr:rowOff>
    </xdr:from>
    <xdr:to>
      <xdr:col>31</xdr:col>
      <xdr:colOff>85725</xdr:colOff>
      <xdr:row>37</xdr:row>
      <xdr:rowOff>114376</xdr:rowOff>
    </xdr:to>
    <xdr:sp macro="" textlink="">
      <xdr:nvSpPr>
        <xdr:cNvPr id="744" name="円/楕円 743"/>
        <xdr:cNvSpPr/>
      </xdr:nvSpPr>
      <xdr:spPr>
        <a:xfrm>
          <a:off x="21272500" y="63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130903</xdr:rowOff>
    </xdr:from>
    <xdr:ext cx="469744" cy="259045"/>
    <xdr:sp macro="" textlink="">
      <xdr:nvSpPr>
        <xdr:cNvPr id="745" name="テキスト ボックス 744"/>
        <xdr:cNvSpPr txBox="1"/>
      </xdr:nvSpPr>
      <xdr:spPr>
        <a:xfrm>
          <a:off x="21088427" y="613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5,415</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16663</xdr:rowOff>
    </xdr:from>
    <xdr:to>
      <xdr:col>29</xdr:col>
      <xdr:colOff>568325</xdr:colOff>
      <xdr:row>37</xdr:row>
      <xdr:rowOff>118263</xdr:rowOff>
    </xdr:to>
    <xdr:sp macro="" textlink="">
      <xdr:nvSpPr>
        <xdr:cNvPr id="746" name="円/楕円 745"/>
        <xdr:cNvSpPr/>
      </xdr:nvSpPr>
      <xdr:spPr>
        <a:xfrm>
          <a:off x="20383500" y="63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134790</xdr:rowOff>
    </xdr:from>
    <xdr:ext cx="469744" cy="259045"/>
    <xdr:sp macro="" textlink="">
      <xdr:nvSpPr>
        <xdr:cNvPr id="747" name="テキスト ボックス 746"/>
        <xdr:cNvSpPr txBox="1"/>
      </xdr:nvSpPr>
      <xdr:spPr>
        <a:xfrm>
          <a:off x="20199427" y="613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169550</xdr:rowOff>
    </xdr:from>
    <xdr:to>
      <xdr:col>28</xdr:col>
      <xdr:colOff>365125</xdr:colOff>
      <xdr:row>38</xdr:row>
      <xdr:rowOff>99700</xdr:rowOff>
    </xdr:to>
    <xdr:sp macro="" textlink="">
      <xdr:nvSpPr>
        <xdr:cNvPr id="748" name="円/楕円 747"/>
        <xdr:cNvSpPr/>
      </xdr:nvSpPr>
      <xdr:spPr>
        <a:xfrm>
          <a:off x="19494500" y="65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90827</xdr:rowOff>
    </xdr:from>
    <xdr:ext cx="469744" cy="259045"/>
    <xdr:sp macro="" textlink="">
      <xdr:nvSpPr>
        <xdr:cNvPr id="749" name="テキスト ボックス 748"/>
        <xdr:cNvSpPr txBox="1"/>
      </xdr:nvSpPr>
      <xdr:spPr>
        <a:xfrm>
          <a:off x="19310427" y="66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35362</xdr:rowOff>
    </xdr:from>
    <xdr:to>
      <xdr:col>27</xdr:col>
      <xdr:colOff>161925</xdr:colOff>
      <xdr:row>38</xdr:row>
      <xdr:rowOff>136962</xdr:rowOff>
    </xdr:to>
    <xdr:sp macro="" textlink="">
      <xdr:nvSpPr>
        <xdr:cNvPr id="750" name="円/楕円 749"/>
        <xdr:cNvSpPr/>
      </xdr:nvSpPr>
      <xdr:spPr>
        <a:xfrm>
          <a:off x="18605500" y="655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128089</xdr:rowOff>
    </xdr:from>
    <xdr:ext cx="469744" cy="259045"/>
    <xdr:sp macro="" textlink="">
      <xdr:nvSpPr>
        <xdr:cNvPr id="751" name="テキスト ボックス 750"/>
        <xdr:cNvSpPr txBox="1"/>
      </xdr:nvSpPr>
      <xdr:spPr>
        <a:xfrm>
          <a:off x="18421427" y="664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5" name="直線コネクタ 774"/>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8"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9" name="直線コネクタ 778"/>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60643</xdr:rowOff>
    </xdr:from>
    <xdr:to>
      <xdr:col>32</xdr:col>
      <xdr:colOff>187325</xdr:colOff>
      <xdr:row>56</xdr:row>
      <xdr:rowOff>66472</xdr:rowOff>
    </xdr:to>
    <xdr:cxnSp macro="">
      <xdr:nvCxnSpPr>
        <xdr:cNvPr id="780" name="直線コネクタ 779"/>
        <xdr:cNvCxnSpPr/>
      </xdr:nvCxnSpPr>
      <xdr:spPr>
        <a:xfrm>
          <a:off x="21323300" y="9661843"/>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112018</xdr:rowOff>
    </xdr:from>
    <xdr:ext cx="469744" cy="259045"/>
    <xdr:sp macro="" textlink="">
      <xdr:nvSpPr>
        <xdr:cNvPr id="781" name="貸付金平均値テキスト"/>
        <xdr:cNvSpPr txBox="1"/>
      </xdr:nvSpPr>
      <xdr:spPr>
        <a:xfrm>
          <a:off x="22212300" y="988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2" name="フローチャート : 判断 781"/>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23571</xdr:rowOff>
    </xdr:from>
    <xdr:to>
      <xdr:col>31</xdr:col>
      <xdr:colOff>34925</xdr:colOff>
      <xdr:row>56</xdr:row>
      <xdr:rowOff>60643</xdr:rowOff>
    </xdr:to>
    <xdr:cxnSp macro="">
      <xdr:nvCxnSpPr>
        <xdr:cNvPr id="783" name="直線コネクタ 782"/>
        <xdr:cNvCxnSpPr/>
      </xdr:nvCxnSpPr>
      <xdr:spPr>
        <a:xfrm>
          <a:off x="20434300" y="9624771"/>
          <a:ext cx="889000" cy="3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4" name="フローチャート : 判断 783"/>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52697</xdr:rowOff>
    </xdr:from>
    <xdr:ext cx="469744" cy="259045"/>
    <xdr:sp macro="" textlink="">
      <xdr:nvSpPr>
        <xdr:cNvPr id="785" name="テキスト ボックス 784"/>
        <xdr:cNvSpPr txBox="1"/>
      </xdr:nvSpPr>
      <xdr:spPr>
        <a:xfrm>
          <a:off x="21088427"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23571</xdr:rowOff>
    </xdr:from>
    <xdr:to>
      <xdr:col>29</xdr:col>
      <xdr:colOff>517525</xdr:colOff>
      <xdr:row>56</xdr:row>
      <xdr:rowOff>52336</xdr:rowOff>
    </xdr:to>
    <xdr:cxnSp macro="">
      <xdr:nvCxnSpPr>
        <xdr:cNvPr id="786" name="直線コネクタ 785"/>
        <xdr:cNvCxnSpPr/>
      </xdr:nvCxnSpPr>
      <xdr:spPr>
        <a:xfrm flipV="1">
          <a:off x="19545300" y="9624771"/>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7" name="フローチャート : 判断 786"/>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32313</xdr:rowOff>
    </xdr:from>
    <xdr:ext cx="469744" cy="259045"/>
    <xdr:sp macro="" textlink="">
      <xdr:nvSpPr>
        <xdr:cNvPr id="788" name="テキスト ボックス 787"/>
        <xdr:cNvSpPr txBox="1"/>
      </xdr:nvSpPr>
      <xdr:spPr>
        <a:xfrm>
          <a:off x="20199427"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43993</xdr:rowOff>
    </xdr:from>
    <xdr:to>
      <xdr:col>28</xdr:col>
      <xdr:colOff>314325</xdr:colOff>
      <xdr:row>56</xdr:row>
      <xdr:rowOff>52336</xdr:rowOff>
    </xdr:to>
    <xdr:cxnSp macro="">
      <xdr:nvCxnSpPr>
        <xdr:cNvPr id="789" name="直線コネクタ 788"/>
        <xdr:cNvCxnSpPr/>
      </xdr:nvCxnSpPr>
      <xdr:spPr>
        <a:xfrm>
          <a:off x="18656300" y="9645193"/>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90" name="フローチャート : 判断 789"/>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56011</xdr:rowOff>
    </xdr:from>
    <xdr:ext cx="469744" cy="259045"/>
    <xdr:sp macro="" textlink="">
      <xdr:nvSpPr>
        <xdr:cNvPr id="791" name="テキスト ボックス 790"/>
        <xdr:cNvSpPr txBox="1"/>
      </xdr:nvSpPr>
      <xdr:spPr>
        <a:xfrm>
          <a:off x="19310427"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2" name="フローチャート : 判断 791"/>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41648</xdr:rowOff>
    </xdr:from>
    <xdr:ext cx="469744" cy="259045"/>
    <xdr:sp macro="" textlink="">
      <xdr:nvSpPr>
        <xdr:cNvPr id="793" name="テキスト ボックス 792"/>
        <xdr:cNvSpPr txBox="1"/>
      </xdr:nvSpPr>
      <xdr:spPr>
        <a:xfrm>
          <a:off x="18421427" y="99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15672</xdr:rowOff>
    </xdr:from>
    <xdr:to>
      <xdr:col>32</xdr:col>
      <xdr:colOff>238125</xdr:colOff>
      <xdr:row>56</xdr:row>
      <xdr:rowOff>117272</xdr:rowOff>
    </xdr:to>
    <xdr:sp macro="" textlink="">
      <xdr:nvSpPr>
        <xdr:cNvPr id="799" name="円/楕円 798"/>
        <xdr:cNvSpPr/>
      </xdr:nvSpPr>
      <xdr:spPr>
        <a:xfrm>
          <a:off x="22110700" y="961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38549</xdr:rowOff>
    </xdr:from>
    <xdr:ext cx="534377" cy="259045"/>
    <xdr:sp macro="" textlink="">
      <xdr:nvSpPr>
        <xdr:cNvPr id="800" name="貸付金該当値テキスト"/>
        <xdr:cNvSpPr txBox="1"/>
      </xdr:nvSpPr>
      <xdr:spPr>
        <a:xfrm>
          <a:off x="22212300" y="946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12,922</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9843</xdr:rowOff>
    </xdr:from>
    <xdr:to>
      <xdr:col>31</xdr:col>
      <xdr:colOff>85725</xdr:colOff>
      <xdr:row>56</xdr:row>
      <xdr:rowOff>111443</xdr:rowOff>
    </xdr:to>
    <xdr:sp macro="" textlink="">
      <xdr:nvSpPr>
        <xdr:cNvPr id="801" name="円/楕円 800"/>
        <xdr:cNvSpPr/>
      </xdr:nvSpPr>
      <xdr:spPr>
        <a:xfrm>
          <a:off x="21272500" y="96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127970</xdr:rowOff>
    </xdr:from>
    <xdr:ext cx="534377" cy="259045"/>
    <xdr:sp macro="" textlink="">
      <xdr:nvSpPr>
        <xdr:cNvPr id="802" name="テキスト ボックス 801"/>
        <xdr:cNvSpPr txBox="1"/>
      </xdr:nvSpPr>
      <xdr:spPr>
        <a:xfrm>
          <a:off x="21056111" y="938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13,075</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144221</xdr:rowOff>
    </xdr:from>
    <xdr:to>
      <xdr:col>29</xdr:col>
      <xdr:colOff>568325</xdr:colOff>
      <xdr:row>56</xdr:row>
      <xdr:rowOff>74371</xdr:rowOff>
    </xdr:to>
    <xdr:sp macro="" textlink="">
      <xdr:nvSpPr>
        <xdr:cNvPr id="803" name="円/楕円 802"/>
        <xdr:cNvSpPr/>
      </xdr:nvSpPr>
      <xdr:spPr>
        <a:xfrm>
          <a:off x="20383500" y="95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90898</xdr:rowOff>
    </xdr:from>
    <xdr:ext cx="534377" cy="259045"/>
    <xdr:sp macro="" textlink="">
      <xdr:nvSpPr>
        <xdr:cNvPr id="804" name="テキスト ボックス 803"/>
        <xdr:cNvSpPr txBox="1"/>
      </xdr:nvSpPr>
      <xdr:spPr>
        <a:xfrm>
          <a:off x="20167111" y="934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14,048</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1536</xdr:rowOff>
    </xdr:from>
    <xdr:to>
      <xdr:col>28</xdr:col>
      <xdr:colOff>365125</xdr:colOff>
      <xdr:row>56</xdr:row>
      <xdr:rowOff>103136</xdr:rowOff>
    </xdr:to>
    <xdr:sp macro="" textlink="">
      <xdr:nvSpPr>
        <xdr:cNvPr id="805" name="円/楕円 804"/>
        <xdr:cNvSpPr/>
      </xdr:nvSpPr>
      <xdr:spPr>
        <a:xfrm>
          <a:off x="19494500" y="96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119663</xdr:rowOff>
    </xdr:from>
    <xdr:ext cx="534377" cy="259045"/>
    <xdr:sp macro="" textlink="">
      <xdr:nvSpPr>
        <xdr:cNvPr id="806" name="テキスト ボックス 805"/>
        <xdr:cNvSpPr txBox="1"/>
      </xdr:nvSpPr>
      <xdr:spPr>
        <a:xfrm>
          <a:off x="19278111" y="937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13,293</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164643</xdr:rowOff>
    </xdr:from>
    <xdr:to>
      <xdr:col>27</xdr:col>
      <xdr:colOff>161925</xdr:colOff>
      <xdr:row>56</xdr:row>
      <xdr:rowOff>94793</xdr:rowOff>
    </xdr:to>
    <xdr:sp macro="" textlink="">
      <xdr:nvSpPr>
        <xdr:cNvPr id="807" name="円/楕円 806"/>
        <xdr:cNvSpPr/>
      </xdr:nvSpPr>
      <xdr:spPr>
        <a:xfrm>
          <a:off x="18605500" y="959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111320</xdr:rowOff>
    </xdr:from>
    <xdr:ext cx="534377" cy="259045"/>
    <xdr:sp macro="" textlink="">
      <xdr:nvSpPr>
        <xdr:cNvPr id="808" name="テキスト ボックス 807"/>
        <xdr:cNvSpPr txBox="1"/>
      </xdr:nvSpPr>
      <xdr:spPr>
        <a:xfrm>
          <a:off x="18389111" y="936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9" name="直線コネクタ 81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20" name="テキスト ボックス 819"/>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1" name="直線コネクタ 82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2" name="テキスト ボックス 82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3" name="直線コネクタ 82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4" name="テキスト ボックス 82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5" name="直線コネクタ 82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6" name="テキスト ボックス 82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7" name="直線コネクタ 82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8" name="テキスト ボックス 82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9" name="直線コネクタ 82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0" name="テキスト ボックス 82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2" name="テキスト ボックス 83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4" name="直線コネクタ 833"/>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5"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6" name="直線コネクタ 835"/>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7"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8" name="直線コネクタ 837"/>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142269</xdr:rowOff>
    </xdr:from>
    <xdr:to>
      <xdr:col>32</xdr:col>
      <xdr:colOff>187325</xdr:colOff>
      <xdr:row>75</xdr:row>
      <xdr:rowOff>80199</xdr:rowOff>
    </xdr:to>
    <xdr:cxnSp macro="">
      <xdr:nvCxnSpPr>
        <xdr:cNvPr id="839" name="直線コネクタ 838"/>
        <xdr:cNvCxnSpPr/>
      </xdr:nvCxnSpPr>
      <xdr:spPr>
        <a:xfrm>
          <a:off x="21323300" y="12829569"/>
          <a:ext cx="838200" cy="10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40"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41" name="フローチャート : 判断 840"/>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142269</xdr:rowOff>
    </xdr:from>
    <xdr:to>
      <xdr:col>31</xdr:col>
      <xdr:colOff>34925</xdr:colOff>
      <xdr:row>74</xdr:row>
      <xdr:rowOff>171301</xdr:rowOff>
    </xdr:to>
    <xdr:cxnSp macro="">
      <xdr:nvCxnSpPr>
        <xdr:cNvPr id="842" name="直線コネクタ 841"/>
        <xdr:cNvCxnSpPr/>
      </xdr:nvCxnSpPr>
      <xdr:spPr>
        <a:xfrm flipV="1">
          <a:off x="20434300" y="12829569"/>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3" name="フローチャート : 判断 842"/>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4" name="テキスト ボックス 843"/>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171301</xdr:rowOff>
    </xdr:from>
    <xdr:to>
      <xdr:col>29</xdr:col>
      <xdr:colOff>517525</xdr:colOff>
      <xdr:row>75</xdr:row>
      <xdr:rowOff>38833</xdr:rowOff>
    </xdr:to>
    <xdr:cxnSp macro="">
      <xdr:nvCxnSpPr>
        <xdr:cNvPr id="845" name="直線コネクタ 844"/>
        <xdr:cNvCxnSpPr/>
      </xdr:nvCxnSpPr>
      <xdr:spPr>
        <a:xfrm flipV="1">
          <a:off x="19545300" y="12858601"/>
          <a:ext cx="889000" cy="3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6" name="フローチャート : 判断 845"/>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7" name="テキスト ボックス 846"/>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38833</xdr:rowOff>
    </xdr:from>
    <xdr:to>
      <xdr:col>28</xdr:col>
      <xdr:colOff>314325</xdr:colOff>
      <xdr:row>75</xdr:row>
      <xdr:rowOff>130784</xdr:rowOff>
    </xdr:to>
    <xdr:cxnSp macro="">
      <xdr:nvCxnSpPr>
        <xdr:cNvPr id="848" name="直線コネクタ 847"/>
        <xdr:cNvCxnSpPr/>
      </xdr:nvCxnSpPr>
      <xdr:spPr>
        <a:xfrm flipV="1">
          <a:off x="18656300" y="12897583"/>
          <a:ext cx="889000" cy="9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9" name="フローチャート : 判断 848"/>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50" name="テキスト ボックス 849"/>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51" name="フローチャート : 判断 850"/>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2" name="テキスト ボックス 851"/>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29399</xdr:rowOff>
    </xdr:from>
    <xdr:to>
      <xdr:col>32</xdr:col>
      <xdr:colOff>238125</xdr:colOff>
      <xdr:row>75</xdr:row>
      <xdr:rowOff>130999</xdr:rowOff>
    </xdr:to>
    <xdr:sp macro="" textlink="">
      <xdr:nvSpPr>
        <xdr:cNvPr id="858" name="円/楕円 857"/>
        <xdr:cNvSpPr/>
      </xdr:nvSpPr>
      <xdr:spPr>
        <a:xfrm>
          <a:off x="22110700" y="128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7826</xdr:rowOff>
    </xdr:from>
    <xdr:ext cx="534377" cy="259045"/>
    <xdr:sp macro="" textlink="">
      <xdr:nvSpPr>
        <xdr:cNvPr id="859" name="繰出金該当値テキスト"/>
        <xdr:cNvSpPr txBox="1"/>
      </xdr:nvSpPr>
      <xdr:spPr>
        <a:xfrm>
          <a:off x="22212300" y="128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64,716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91469</xdr:rowOff>
    </xdr:from>
    <xdr:to>
      <xdr:col>31</xdr:col>
      <xdr:colOff>85725</xdr:colOff>
      <xdr:row>75</xdr:row>
      <xdr:rowOff>21619</xdr:rowOff>
    </xdr:to>
    <xdr:sp macro="" textlink="">
      <xdr:nvSpPr>
        <xdr:cNvPr id="860" name="円/楕円 859"/>
        <xdr:cNvSpPr/>
      </xdr:nvSpPr>
      <xdr:spPr>
        <a:xfrm>
          <a:off x="21272500" y="1277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12746</xdr:rowOff>
    </xdr:from>
    <xdr:ext cx="534377" cy="259045"/>
    <xdr:sp macro="" textlink="">
      <xdr:nvSpPr>
        <xdr:cNvPr id="861" name="テキスト ボックス 860"/>
        <xdr:cNvSpPr txBox="1"/>
      </xdr:nvSpPr>
      <xdr:spPr>
        <a:xfrm>
          <a:off x="21056111" y="1287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74,764</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120501</xdr:rowOff>
    </xdr:from>
    <xdr:to>
      <xdr:col>29</xdr:col>
      <xdr:colOff>568325</xdr:colOff>
      <xdr:row>75</xdr:row>
      <xdr:rowOff>50651</xdr:rowOff>
    </xdr:to>
    <xdr:sp macro="" textlink="">
      <xdr:nvSpPr>
        <xdr:cNvPr id="862" name="円/楕円 861"/>
        <xdr:cNvSpPr/>
      </xdr:nvSpPr>
      <xdr:spPr>
        <a:xfrm>
          <a:off x="20383500" y="1280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41778</xdr:rowOff>
    </xdr:from>
    <xdr:ext cx="534377" cy="259045"/>
    <xdr:sp macro="" textlink="">
      <xdr:nvSpPr>
        <xdr:cNvPr id="863" name="テキスト ボックス 862"/>
        <xdr:cNvSpPr txBox="1"/>
      </xdr:nvSpPr>
      <xdr:spPr>
        <a:xfrm>
          <a:off x="20167111" y="1290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72,097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159483</xdr:rowOff>
    </xdr:from>
    <xdr:to>
      <xdr:col>28</xdr:col>
      <xdr:colOff>365125</xdr:colOff>
      <xdr:row>75</xdr:row>
      <xdr:rowOff>89633</xdr:rowOff>
    </xdr:to>
    <xdr:sp macro="" textlink="">
      <xdr:nvSpPr>
        <xdr:cNvPr id="864" name="円/楕円 863"/>
        <xdr:cNvSpPr/>
      </xdr:nvSpPr>
      <xdr:spPr>
        <a:xfrm>
          <a:off x="19494500" y="1284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80760</xdr:rowOff>
    </xdr:from>
    <xdr:ext cx="534377" cy="259045"/>
    <xdr:sp macro="" textlink="">
      <xdr:nvSpPr>
        <xdr:cNvPr id="865" name="テキスト ボックス 864"/>
        <xdr:cNvSpPr txBox="1"/>
      </xdr:nvSpPr>
      <xdr:spPr>
        <a:xfrm>
          <a:off x="19278111" y="1293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68,516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79984</xdr:rowOff>
    </xdr:from>
    <xdr:to>
      <xdr:col>27</xdr:col>
      <xdr:colOff>161925</xdr:colOff>
      <xdr:row>76</xdr:row>
      <xdr:rowOff>10134</xdr:rowOff>
    </xdr:to>
    <xdr:sp macro="" textlink="">
      <xdr:nvSpPr>
        <xdr:cNvPr id="866" name="円/楕円 865"/>
        <xdr:cNvSpPr/>
      </xdr:nvSpPr>
      <xdr:spPr>
        <a:xfrm>
          <a:off x="18605500" y="129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1261</xdr:rowOff>
    </xdr:from>
    <xdr:ext cx="534377" cy="259045"/>
    <xdr:sp macro="" textlink="">
      <xdr:nvSpPr>
        <xdr:cNvPr id="867" name="テキスト ボックス 866"/>
        <xdr:cNvSpPr txBox="1"/>
      </xdr:nvSpPr>
      <xdr:spPr>
        <a:xfrm>
          <a:off x="18389111" y="1303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mn-lt"/>
              <a:ea typeface="+mn-ea"/>
              <a:cs typeface="+mn-cs"/>
            </a:rPr>
            <a:t>　人件費が突出して高い数値を示しているが、行政面積に対応した地域保育所の設置や、町立病院・美術館・図書館・体育館・産業関連施設等、多くの直営施設運営に職員が携わっているためで細やかなサービス提供に必要な経費となっている。　物件費及び維持補修費においても同じ要因で賃金や施設の運営・維持・管理に係る経費が高くなっている。　扶助費は平均と比較するとやや低い数値を示しているが増加傾向にあるのは他と同様であり、これはある程度仕方の無いものと捕らえている。　補助費は上昇率の高さが目立つが、増える団体活動への助成等であり、協働のための経費として内容を精査し過剰な高騰に結びつかないよう努める。　</a:t>
          </a:r>
          <a:endParaRPr lang="ja-JP" altLang="ja-JP" sz="1300">
            <a:effectLst/>
          </a:endParaRPr>
        </a:p>
        <a:p>
          <a:pPr rtl="0" eaLnBrk="1" fontAlgn="auto" latinLnBrk="0" hangingPunct="1"/>
          <a:r>
            <a:rPr lang="ja-JP" altLang="ja-JP" sz="1300">
              <a:solidFill>
                <a:schemeClr val="dk1"/>
              </a:solidFill>
              <a:effectLst/>
              <a:latin typeface="+mn-lt"/>
              <a:ea typeface="+mn-ea"/>
              <a:cs typeface="+mn-cs"/>
            </a:rPr>
            <a:t>　普通建設事業費は、町内２基目となるバイオガスプラントの整備で平成２５年度から２ヵ年大きく数値が上がった。今後も大型事業が予定されているが財源の確保及び償還のバランスに留意しながら必要な施設を整備してゆく。　基金費も高めの水準だが、後年度財政負担に考慮し堅実に維持する必要がある。　貸付金においては中小企業近代化融資制度に必要な金融機関への預託金が多くを占めるが、制度の維持のために確保が必要と考える。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5,559
5,508
402.88
9,160,731
8,757,744
361,950
3,887,039
7,555,344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100203</xdr:rowOff>
    </xdr:from>
    <xdr:to>
      <xdr:col>6</xdr:col>
      <xdr:colOff>511175</xdr:colOff>
      <xdr:row>33</xdr:row>
      <xdr:rowOff>12319</xdr:rowOff>
    </xdr:to>
    <xdr:cxnSp macro="">
      <xdr:nvCxnSpPr>
        <xdr:cNvPr id="61" name="直線コネクタ 60"/>
        <xdr:cNvCxnSpPr/>
      </xdr:nvCxnSpPr>
      <xdr:spPr>
        <a:xfrm>
          <a:off x="3797300" y="5415153"/>
          <a:ext cx="838200" cy="2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100203</xdr:rowOff>
    </xdr:from>
    <xdr:to>
      <xdr:col>5</xdr:col>
      <xdr:colOff>358775</xdr:colOff>
      <xdr:row>32</xdr:row>
      <xdr:rowOff>67437</xdr:rowOff>
    </xdr:to>
    <xdr:cxnSp macro="">
      <xdr:nvCxnSpPr>
        <xdr:cNvPr id="64" name="直線コネクタ 63"/>
        <xdr:cNvCxnSpPr/>
      </xdr:nvCxnSpPr>
      <xdr:spPr>
        <a:xfrm flipV="1">
          <a:off x="2908300" y="5415153"/>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67437</xdr:rowOff>
    </xdr:from>
    <xdr:to>
      <xdr:col>4</xdr:col>
      <xdr:colOff>155575</xdr:colOff>
      <xdr:row>32</xdr:row>
      <xdr:rowOff>165608</xdr:rowOff>
    </xdr:to>
    <xdr:cxnSp macro="">
      <xdr:nvCxnSpPr>
        <xdr:cNvPr id="67" name="直線コネクタ 66"/>
        <xdr:cNvCxnSpPr/>
      </xdr:nvCxnSpPr>
      <xdr:spPr>
        <a:xfrm flipV="1">
          <a:off x="2019300" y="5553837"/>
          <a:ext cx="889000" cy="9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91186</xdr:rowOff>
    </xdr:from>
    <xdr:to>
      <xdr:col>2</xdr:col>
      <xdr:colOff>638175</xdr:colOff>
      <xdr:row>32</xdr:row>
      <xdr:rowOff>165608</xdr:rowOff>
    </xdr:to>
    <xdr:cxnSp macro="">
      <xdr:nvCxnSpPr>
        <xdr:cNvPr id="70" name="直線コネクタ 69"/>
        <xdr:cNvCxnSpPr/>
      </xdr:nvCxnSpPr>
      <xdr:spPr>
        <a:xfrm>
          <a:off x="1130300" y="5577586"/>
          <a:ext cx="889000" cy="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132969</xdr:rowOff>
    </xdr:from>
    <xdr:to>
      <xdr:col>6</xdr:col>
      <xdr:colOff>561975</xdr:colOff>
      <xdr:row>33</xdr:row>
      <xdr:rowOff>63119</xdr:rowOff>
    </xdr:to>
    <xdr:sp macro="" textlink="">
      <xdr:nvSpPr>
        <xdr:cNvPr id="80" name="円/楕円 79"/>
        <xdr:cNvSpPr/>
      </xdr:nvSpPr>
      <xdr:spPr>
        <a:xfrm>
          <a:off x="4584700" y="561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155846</xdr:rowOff>
    </xdr:from>
    <xdr:ext cx="534377" cy="259045"/>
    <xdr:sp macro="" textlink="">
      <xdr:nvSpPr>
        <xdr:cNvPr id="81" name="議会費該当値テキスト"/>
        <xdr:cNvSpPr txBox="1"/>
      </xdr:nvSpPr>
      <xdr:spPr>
        <a:xfrm>
          <a:off x="4686300" y="547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14,353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49403</xdr:rowOff>
    </xdr:from>
    <xdr:to>
      <xdr:col>5</xdr:col>
      <xdr:colOff>409575</xdr:colOff>
      <xdr:row>31</xdr:row>
      <xdr:rowOff>151003</xdr:rowOff>
    </xdr:to>
    <xdr:sp macro="" textlink="">
      <xdr:nvSpPr>
        <xdr:cNvPr id="82" name="円/楕円 81"/>
        <xdr:cNvSpPr/>
      </xdr:nvSpPr>
      <xdr:spPr>
        <a:xfrm>
          <a:off x="3746500" y="536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167530</xdr:rowOff>
    </xdr:from>
    <xdr:ext cx="534377" cy="259045"/>
    <xdr:sp macro="" textlink="">
      <xdr:nvSpPr>
        <xdr:cNvPr id="83" name="テキスト ボックス 82"/>
        <xdr:cNvSpPr txBox="1"/>
      </xdr:nvSpPr>
      <xdr:spPr>
        <a:xfrm>
          <a:off x="3530111" y="513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16637</xdr:rowOff>
    </xdr:from>
    <xdr:to>
      <xdr:col>4</xdr:col>
      <xdr:colOff>206375</xdr:colOff>
      <xdr:row>32</xdr:row>
      <xdr:rowOff>118237</xdr:rowOff>
    </xdr:to>
    <xdr:sp macro="" textlink="">
      <xdr:nvSpPr>
        <xdr:cNvPr id="84" name="円/楕円 83"/>
        <xdr:cNvSpPr/>
      </xdr:nvSpPr>
      <xdr:spPr>
        <a:xfrm>
          <a:off x="2857500" y="55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134764</xdr:rowOff>
    </xdr:from>
    <xdr:ext cx="534377" cy="259045"/>
    <xdr:sp macro="" textlink="">
      <xdr:nvSpPr>
        <xdr:cNvPr id="85" name="テキスト ボックス 84"/>
        <xdr:cNvSpPr txBox="1"/>
      </xdr:nvSpPr>
      <xdr:spPr>
        <a:xfrm>
          <a:off x="2641111" y="527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114808</xdr:rowOff>
    </xdr:from>
    <xdr:to>
      <xdr:col>3</xdr:col>
      <xdr:colOff>3175</xdr:colOff>
      <xdr:row>33</xdr:row>
      <xdr:rowOff>44958</xdr:rowOff>
    </xdr:to>
    <xdr:sp macro="" textlink="">
      <xdr:nvSpPr>
        <xdr:cNvPr id="86" name="円/楕円 85"/>
        <xdr:cNvSpPr/>
      </xdr:nvSpPr>
      <xdr:spPr>
        <a:xfrm>
          <a:off x="1968500" y="560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61485</xdr:rowOff>
    </xdr:from>
    <xdr:ext cx="534377" cy="259045"/>
    <xdr:sp macro="" textlink="">
      <xdr:nvSpPr>
        <xdr:cNvPr id="87" name="テキスト ボックス 86"/>
        <xdr:cNvSpPr txBox="1"/>
      </xdr:nvSpPr>
      <xdr:spPr>
        <a:xfrm>
          <a:off x="1752111" y="537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40386</xdr:rowOff>
    </xdr:from>
    <xdr:to>
      <xdr:col>1</xdr:col>
      <xdr:colOff>485775</xdr:colOff>
      <xdr:row>32</xdr:row>
      <xdr:rowOff>141986</xdr:rowOff>
    </xdr:to>
    <xdr:sp macro="" textlink="">
      <xdr:nvSpPr>
        <xdr:cNvPr id="88" name="円/楕円 87"/>
        <xdr:cNvSpPr/>
      </xdr:nvSpPr>
      <xdr:spPr>
        <a:xfrm>
          <a:off x="1079500" y="552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158513</xdr:rowOff>
    </xdr:from>
    <xdr:ext cx="534377" cy="259045"/>
    <xdr:sp macro="" textlink="">
      <xdr:nvSpPr>
        <xdr:cNvPr id="89" name="テキスト ボックス 88"/>
        <xdr:cNvSpPr txBox="1"/>
      </xdr:nvSpPr>
      <xdr:spPr>
        <a:xfrm>
          <a:off x="863111" y="530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150036</xdr:rowOff>
    </xdr:from>
    <xdr:to>
      <xdr:col>6</xdr:col>
      <xdr:colOff>511175</xdr:colOff>
      <xdr:row>55</xdr:row>
      <xdr:rowOff>32271</xdr:rowOff>
    </xdr:to>
    <xdr:cxnSp macro="">
      <xdr:nvCxnSpPr>
        <xdr:cNvPr id="120" name="直線コネクタ 119"/>
        <xdr:cNvCxnSpPr/>
      </xdr:nvCxnSpPr>
      <xdr:spPr>
        <a:xfrm>
          <a:off x="3797300" y="9408336"/>
          <a:ext cx="838200" cy="5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150036</xdr:rowOff>
    </xdr:from>
    <xdr:to>
      <xdr:col>5</xdr:col>
      <xdr:colOff>358775</xdr:colOff>
      <xdr:row>55</xdr:row>
      <xdr:rowOff>80980</xdr:rowOff>
    </xdr:to>
    <xdr:cxnSp macro="">
      <xdr:nvCxnSpPr>
        <xdr:cNvPr id="123" name="直線コネクタ 122"/>
        <xdr:cNvCxnSpPr/>
      </xdr:nvCxnSpPr>
      <xdr:spPr>
        <a:xfrm flipV="1">
          <a:off x="2908300" y="9408336"/>
          <a:ext cx="889000" cy="10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102291</xdr:rowOff>
    </xdr:from>
    <xdr:to>
      <xdr:col>4</xdr:col>
      <xdr:colOff>155575</xdr:colOff>
      <xdr:row>55</xdr:row>
      <xdr:rowOff>80980</xdr:rowOff>
    </xdr:to>
    <xdr:cxnSp macro="">
      <xdr:nvCxnSpPr>
        <xdr:cNvPr id="126" name="直線コネクタ 125"/>
        <xdr:cNvCxnSpPr/>
      </xdr:nvCxnSpPr>
      <xdr:spPr>
        <a:xfrm>
          <a:off x="2019300" y="9189141"/>
          <a:ext cx="889000" cy="3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155263</xdr:rowOff>
    </xdr:from>
    <xdr:ext cx="599010" cy="259045"/>
    <xdr:sp macro="" textlink="">
      <xdr:nvSpPr>
        <xdr:cNvPr id="128" name="テキスト ボックス 127"/>
        <xdr:cNvSpPr txBox="1"/>
      </xdr:nvSpPr>
      <xdr:spPr>
        <a:xfrm>
          <a:off x="2608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102291</xdr:rowOff>
    </xdr:from>
    <xdr:to>
      <xdr:col>2</xdr:col>
      <xdr:colOff>638175</xdr:colOff>
      <xdr:row>56</xdr:row>
      <xdr:rowOff>36964</xdr:rowOff>
    </xdr:to>
    <xdr:cxnSp macro="">
      <xdr:nvCxnSpPr>
        <xdr:cNvPr id="129" name="直線コネクタ 128"/>
        <xdr:cNvCxnSpPr/>
      </xdr:nvCxnSpPr>
      <xdr:spPr>
        <a:xfrm flipV="1">
          <a:off x="1130300" y="9189141"/>
          <a:ext cx="889000" cy="44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116626</xdr:rowOff>
    </xdr:from>
    <xdr:ext cx="599010" cy="259045"/>
    <xdr:sp macro="" textlink="">
      <xdr:nvSpPr>
        <xdr:cNvPr id="131" name="テキスト ボックス 130"/>
        <xdr:cNvSpPr txBox="1"/>
      </xdr:nvSpPr>
      <xdr:spPr>
        <a:xfrm>
          <a:off x="1719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170573</xdr:rowOff>
    </xdr:from>
    <xdr:ext cx="599010" cy="259045"/>
    <xdr:sp macro="" textlink="">
      <xdr:nvSpPr>
        <xdr:cNvPr id="133" name="テキスト ボックス 132"/>
        <xdr:cNvSpPr txBox="1"/>
      </xdr:nvSpPr>
      <xdr:spPr>
        <a:xfrm>
          <a:off x="830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152921</xdr:rowOff>
    </xdr:from>
    <xdr:to>
      <xdr:col>6</xdr:col>
      <xdr:colOff>561975</xdr:colOff>
      <xdr:row>55</xdr:row>
      <xdr:rowOff>83071</xdr:rowOff>
    </xdr:to>
    <xdr:sp macro="" textlink="">
      <xdr:nvSpPr>
        <xdr:cNvPr id="139" name="円/楕円 138"/>
        <xdr:cNvSpPr/>
      </xdr:nvSpPr>
      <xdr:spPr>
        <a:xfrm>
          <a:off x="4584700" y="941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4348</xdr:rowOff>
    </xdr:from>
    <xdr:ext cx="599010" cy="259045"/>
    <xdr:sp macro="" textlink="">
      <xdr:nvSpPr>
        <xdr:cNvPr id="140" name="総務費該当値テキスト"/>
        <xdr:cNvSpPr txBox="1"/>
      </xdr:nvSpPr>
      <xdr:spPr>
        <a:xfrm>
          <a:off x="4686300" y="926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230,396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99236</xdr:rowOff>
    </xdr:from>
    <xdr:to>
      <xdr:col>5</xdr:col>
      <xdr:colOff>409575</xdr:colOff>
      <xdr:row>55</xdr:row>
      <xdr:rowOff>29386</xdr:rowOff>
    </xdr:to>
    <xdr:sp macro="" textlink="">
      <xdr:nvSpPr>
        <xdr:cNvPr id="141" name="円/楕円 140"/>
        <xdr:cNvSpPr/>
      </xdr:nvSpPr>
      <xdr:spPr>
        <a:xfrm>
          <a:off x="3746500" y="93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45913</xdr:rowOff>
    </xdr:from>
    <xdr:ext cx="599010" cy="259045"/>
    <xdr:sp macro="" textlink="">
      <xdr:nvSpPr>
        <xdr:cNvPr id="142" name="テキスト ボックス 141"/>
        <xdr:cNvSpPr txBox="1"/>
      </xdr:nvSpPr>
      <xdr:spPr>
        <a:xfrm>
          <a:off x="3497794" y="913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246,835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30180</xdr:rowOff>
    </xdr:from>
    <xdr:to>
      <xdr:col>4</xdr:col>
      <xdr:colOff>206375</xdr:colOff>
      <xdr:row>55</xdr:row>
      <xdr:rowOff>131780</xdr:rowOff>
    </xdr:to>
    <xdr:sp macro="" textlink="">
      <xdr:nvSpPr>
        <xdr:cNvPr id="143" name="円/楕円 142"/>
        <xdr:cNvSpPr/>
      </xdr:nvSpPr>
      <xdr:spPr>
        <a:xfrm>
          <a:off x="2857500" y="94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148307</xdr:rowOff>
    </xdr:from>
    <xdr:ext cx="599010" cy="259045"/>
    <xdr:sp macro="" textlink="">
      <xdr:nvSpPr>
        <xdr:cNvPr id="144" name="テキスト ボックス 143"/>
        <xdr:cNvSpPr txBox="1"/>
      </xdr:nvSpPr>
      <xdr:spPr>
        <a:xfrm>
          <a:off x="2608794" y="923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215,481</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51491</xdr:rowOff>
    </xdr:from>
    <xdr:to>
      <xdr:col>3</xdr:col>
      <xdr:colOff>3175</xdr:colOff>
      <xdr:row>53</xdr:row>
      <xdr:rowOff>153091</xdr:rowOff>
    </xdr:to>
    <xdr:sp macro="" textlink="">
      <xdr:nvSpPr>
        <xdr:cNvPr id="145" name="円/楕円 144"/>
        <xdr:cNvSpPr/>
      </xdr:nvSpPr>
      <xdr:spPr>
        <a:xfrm>
          <a:off x="1968500" y="913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169618</xdr:rowOff>
    </xdr:from>
    <xdr:ext cx="599010" cy="259045"/>
    <xdr:sp macro="" textlink="">
      <xdr:nvSpPr>
        <xdr:cNvPr id="146" name="テキスト ボックス 145"/>
        <xdr:cNvSpPr txBox="1"/>
      </xdr:nvSpPr>
      <xdr:spPr>
        <a:xfrm>
          <a:off x="1719794" y="8913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313,955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157614</xdr:rowOff>
    </xdr:from>
    <xdr:to>
      <xdr:col>1</xdr:col>
      <xdr:colOff>485775</xdr:colOff>
      <xdr:row>56</xdr:row>
      <xdr:rowOff>87764</xdr:rowOff>
    </xdr:to>
    <xdr:sp macro="" textlink="">
      <xdr:nvSpPr>
        <xdr:cNvPr id="147" name="円/楕円 146"/>
        <xdr:cNvSpPr/>
      </xdr:nvSpPr>
      <xdr:spPr>
        <a:xfrm>
          <a:off x="1079500" y="95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104291</xdr:rowOff>
    </xdr:from>
    <xdr:ext cx="599010" cy="259045"/>
    <xdr:sp macro="" textlink="">
      <xdr:nvSpPr>
        <xdr:cNvPr id="148" name="テキスト ボックス 147"/>
        <xdr:cNvSpPr txBox="1"/>
      </xdr:nvSpPr>
      <xdr:spPr>
        <a:xfrm>
          <a:off x="830794" y="936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17157</xdr:rowOff>
    </xdr:from>
    <xdr:to>
      <xdr:col>6</xdr:col>
      <xdr:colOff>511175</xdr:colOff>
      <xdr:row>77</xdr:row>
      <xdr:rowOff>28234</xdr:rowOff>
    </xdr:to>
    <xdr:cxnSp macro="">
      <xdr:nvCxnSpPr>
        <xdr:cNvPr id="176" name="直線コネクタ 175"/>
        <xdr:cNvCxnSpPr/>
      </xdr:nvCxnSpPr>
      <xdr:spPr>
        <a:xfrm>
          <a:off x="3797300" y="13218807"/>
          <a:ext cx="838200" cy="1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168129</xdr:rowOff>
    </xdr:from>
    <xdr:to>
      <xdr:col>5</xdr:col>
      <xdr:colOff>358775</xdr:colOff>
      <xdr:row>77</xdr:row>
      <xdr:rowOff>17157</xdr:rowOff>
    </xdr:to>
    <xdr:cxnSp macro="">
      <xdr:nvCxnSpPr>
        <xdr:cNvPr id="179" name="直線コネクタ 178"/>
        <xdr:cNvCxnSpPr/>
      </xdr:nvCxnSpPr>
      <xdr:spPr>
        <a:xfrm>
          <a:off x="2908300" y="13198329"/>
          <a:ext cx="889000" cy="2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68748</xdr:rowOff>
    </xdr:from>
    <xdr:to>
      <xdr:col>4</xdr:col>
      <xdr:colOff>155575</xdr:colOff>
      <xdr:row>76</xdr:row>
      <xdr:rowOff>168129</xdr:rowOff>
    </xdr:to>
    <xdr:cxnSp macro="">
      <xdr:nvCxnSpPr>
        <xdr:cNvPr id="182" name="直線コネクタ 181"/>
        <xdr:cNvCxnSpPr/>
      </xdr:nvCxnSpPr>
      <xdr:spPr>
        <a:xfrm>
          <a:off x="2019300" y="13098948"/>
          <a:ext cx="889000" cy="9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68748</xdr:rowOff>
    </xdr:from>
    <xdr:to>
      <xdr:col>2</xdr:col>
      <xdr:colOff>638175</xdr:colOff>
      <xdr:row>77</xdr:row>
      <xdr:rowOff>76977</xdr:rowOff>
    </xdr:to>
    <xdr:cxnSp macro="">
      <xdr:nvCxnSpPr>
        <xdr:cNvPr id="185" name="直線コネクタ 184"/>
        <xdr:cNvCxnSpPr/>
      </xdr:nvCxnSpPr>
      <xdr:spPr>
        <a:xfrm flipV="1">
          <a:off x="1130300" y="13098948"/>
          <a:ext cx="889000" cy="17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148884</xdr:rowOff>
    </xdr:from>
    <xdr:to>
      <xdr:col>6</xdr:col>
      <xdr:colOff>561975</xdr:colOff>
      <xdr:row>77</xdr:row>
      <xdr:rowOff>79034</xdr:rowOff>
    </xdr:to>
    <xdr:sp macro="" textlink="">
      <xdr:nvSpPr>
        <xdr:cNvPr id="195" name="円/楕円 194"/>
        <xdr:cNvSpPr/>
      </xdr:nvSpPr>
      <xdr:spPr>
        <a:xfrm>
          <a:off x="4584700" y="1317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127311</xdr:rowOff>
    </xdr:from>
    <xdr:ext cx="599010" cy="259045"/>
    <xdr:sp macro="" textlink="">
      <xdr:nvSpPr>
        <xdr:cNvPr id="196" name="民生費該当値テキスト"/>
        <xdr:cNvSpPr txBox="1"/>
      </xdr:nvSpPr>
      <xdr:spPr>
        <a:xfrm>
          <a:off x="4686300" y="1315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161,880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137807</xdr:rowOff>
    </xdr:from>
    <xdr:to>
      <xdr:col>5</xdr:col>
      <xdr:colOff>409575</xdr:colOff>
      <xdr:row>77</xdr:row>
      <xdr:rowOff>67957</xdr:rowOff>
    </xdr:to>
    <xdr:sp macro="" textlink="">
      <xdr:nvSpPr>
        <xdr:cNvPr id="197" name="円/楕円 196"/>
        <xdr:cNvSpPr/>
      </xdr:nvSpPr>
      <xdr:spPr>
        <a:xfrm>
          <a:off x="3746500" y="1316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59084</xdr:rowOff>
    </xdr:from>
    <xdr:ext cx="599010" cy="259045"/>
    <xdr:sp macro="" textlink="">
      <xdr:nvSpPr>
        <xdr:cNvPr id="198" name="テキスト ボックス 197"/>
        <xdr:cNvSpPr txBox="1"/>
      </xdr:nvSpPr>
      <xdr:spPr>
        <a:xfrm>
          <a:off x="3497794" y="1326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164,303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117329</xdr:rowOff>
    </xdr:from>
    <xdr:to>
      <xdr:col>4</xdr:col>
      <xdr:colOff>206375</xdr:colOff>
      <xdr:row>77</xdr:row>
      <xdr:rowOff>47479</xdr:rowOff>
    </xdr:to>
    <xdr:sp macro="" textlink="">
      <xdr:nvSpPr>
        <xdr:cNvPr id="199" name="円/楕円 198"/>
        <xdr:cNvSpPr/>
      </xdr:nvSpPr>
      <xdr:spPr>
        <a:xfrm>
          <a:off x="2857500" y="1314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38606</xdr:rowOff>
    </xdr:from>
    <xdr:ext cx="599010" cy="259045"/>
    <xdr:sp macro="" textlink="">
      <xdr:nvSpPr>
        <xdr:cNvPr id="200" name="テキスト ボックス 199"/>
        <xdr:cNvSpPr txBox="1"/>
      </xdr:nvSpPr>
      <xdr:spPr>
        <a:xfrm>
          <a:off x="2608794" y="1324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168,782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17948</xdr:rowOff>
    </xdr:from>
    <xdr:to>
      <xdr:col>3</xdr:col>
      <xdr:colOff>3175</xdr:colOff>
      <xdr:row>76</xdr:row>
      <xdr:rowOff>119548</xdr:rowOff>
    </xdr:to>
    <xdr:sp macro="" textlink="">
      <xdr:nvSpPr>
        <xdr:cNvPr id="201" name="円/楕円 200"/>
        <xdr:cNvSpPr/>
      </xdr:nvSpPr>
      <xdr:spPr>
        <a:xfrm>
          <a:off x="1968500" y="1304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136074</xdr:rowOff>
    </xdr:from>
    <xdr:ext cx="599010" cy="259045"/>
    <xdr:sp macro="" textlink="">
      <xdr:nvSpPr>
        <xdr:cNvPr id="202" name="テキスト ボックス 201"/>
        <xdr:cNvSpPr txBox="1"/>
      </xdr:nvSpPr>
      <xdr:spPr>
        <a:xfrm>
          <a:off x="1719794" y="1282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26177</xdr:rowOff>
    </xdr:from>
    <xdr:to>
      <xdr:col>1</xdr:col>
      <xdr:colOff>485775</xdr:colOff>
      <xdr:row>77</xdr:row>
      <xdr:rowOff>127777</xdr:rowOff>
    </xdr:to>
    <xdr:sp macro="" textlink="">
      <xdr:nvSpPr>
        <xdr:cNvPr id="203" name="円/楕円 202"/>
        <xdr:cNvSpPr/>
      </xdr:nvSpPr>
      <xdr:spPr>
        <a:xfrm>
          <a:off x="1079500" y="1322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118904</xdr:rowOff>
    </xdr:from>
    <xdr:ext cx="599010" cy="259045"/>
    <xdr:sp macro="" textlink="">
      <xdr:nvSpPr>
        <xdr:cNvPr id="204" name="テキスト ボックス 203"/>
        <xdr:cNvSpPr txBox="1"/>
      </xdr:nvSpPr>
      <xdr:spPr>
        <a:xfrm>
          <a:off x="830794" y="133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100662</xdr:rowOff>
    </xdr:from>
    <xdr:to>
      <xdr:col>6</xdr:col>
      <xdr:colOff>511175</xdr:colOff>
      <xdr:row>95</xdr:row>
      <xdr:rowOff>126212</xdr:rowOff>
    </xdr:to>
    <xdr:cxnSp macro="">
      <xdr:nvCxnSpPr>
        <xdr:cNvPr id="233" name="直線コネクタ 232"/>
        <xdr:cNvCxnSpPr/>
      </xdr:nvCxnSpPr>
      <xdr:spPr>
        <a:xfrm flipV="1">
          <a:off x="3797300" y="16388412"/>
          <a:ext cx="838200" cy="2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126212</xdr:rowOff>
    </xdr:from>
    <xdr:to>
      <xdr:col>5</xdr:col>
      <xdr:colOff>358775</xdr:colOff>
      <xdr:row>95</xdr:row>
      <xdr:rowOff>130297</xdr:rowOff>
    </xdr:to>
    <xdr:cxnSp macro="">
      <xdr:nvCxnSpPr>
        <xdr:cNvPr id="236" name="直線コネクタ 235"/>
        <xdr:cNvCxnSpPr/>
      </xdr:nvCxnSpPr>
      <xdr:spPr>
        <a:xfrm flipV="1">
          <a:off x="2908300" y="16413962"/>
          <a:ext cx="889000" cy="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4196</xdr:rowOff>
    </xdr:from>
    <xdr:ext cx="534377" cy="259045"/>
    <xdr:sp macro="" textlink="">
      <xdr:nvSpPr>
        <xdr:cNvPr id="238" name="テキスト ボックス 237"/>
        <xdr:cNvSpPr txBox="1"/>
      </xdr:nvSpPr>
      <xdr:spPr>
        <a:xfrm>
          <a:off x="3530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130297</xdr:rowOff>
    </xdr:from>
    <xdr:to>
      <xdr:col>4</xdr:col>
      <xdr:colOff>155575</xdr:colOff>
      <xdr:row>96</xdr:row>
      <xdr:rowOff>34224</xdr:rowOff>
    </xdr:to>
    <xdr:cxnSp macro="">
      <xdr:nvCxnSpPr>
        <xdr:cNvPr id="239" name="直線コネクタ 238"/>
        <xdr:cNvCxnSpPr/>
      </xdr:nvCxnSpPr>
      <xdr:spPr>
        <a:xfrm flipV="1">
          <a:off x="2019300" y="16418047"/>
          <a:ext cx="889000" cy="7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34224</xdr:rowOff>
    </xdr:from>
    <xdr:to>
      <xdr:col>2</xdr:col>
      <xdr:colOff>638175</xdr:colOff>
      <xdr:row>96</xdr:row>
      <xdr:rowOff>43010</xdr:rowOff>
    </xdr:to>
    <xdr:cxnSp macro="">
      <xdr:nvCxnSpPr>
        <xdr:cNvPr id="242" name="直線コネクタ 241"/>
        <xdr:cNvCxnSpPr/>
      </xdr:nvCxnSpPr>
      <xdr:spPr>
        <a:xfrm flipV="1">
          <a:off x="1130300" y="16493424"/>
          <a:ext cx="8890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49862</xdr:rowOff>
    </xdr:from>
    <xdr:to>
      <xdr:col>6</xdr:col>
      <xdr:colOff>561975</xdr:colOff>
      <xdr:row>95</xdr:row>
      <xdr:rowOff>151462</xdr:rowOff>
    </xdr:to>
    <xdr:sp macro="" textlink="">
      <xdr:nvSpPr>
        <xdr:cNvPr id="252" name="円/楕円 251"/>
        <xdr:cNvSpPr/>
      </xdr:nvSpPr>
      <xdr:spPr>
        <a:xfrm>
          <a:off x="4584700" y="1633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72739</xdr:rowOff>
    </xdr:from>
    <xdr:ext cx="534377" cy="259045"/>
    <xdr:sp macro="" textlink="">
      <xdr:nvSpPr>
        <xdr:cNvPr id="253" name="衛生費該当値テキスト"/>
        <xdr:cNvSpPr txBox="1"/>
      </xdr:nvSpPr>
      <xdr:spPr>
        <a:xfrm>
          <a:off x="4686300" y="1618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82,623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75412</xdr:rowOff>
    </xdr:from>
    <xdr:to>
      <xdr:col>5</xdr:col>
      <xdr:colOff>409575</xdr:colOff>
      <xdr:row>96</xdr:row>
      <xdr:rowOff>5562</xdr:rowOff>
    </xdr:to>
    <xdr:sp macro="" textlink="">
      <xdr:nvSpPr>
        <xdr:cNvPr id="254" name="円/楕円 253"/>
        <xdr:cNvSpPr/>
      </xdr:nvSpPr>
      <xdr:spPr>
        <a:xfrm>
          <a:off x="3746500" y="163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22089</xdr:rowOff>
    </xdr:from>
    <xdr:ext cx="534377" cy="259045"/>
    <xdr:sp macro="" textlink="">
      <xdr:nvSpPr>
        <xdr:cNvPr id="255" name="テキスト ボックス 254"/>
        <xdr:cNvSpPr txBox="1"/>
      </xdr:nvSpPr>
      <xdr:spPr>
        <a:xfrm>
          <a:off x="3530111" y="1613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79,270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79497</xdr:rowOff>
    </xdr:from>
    <xdr:to>
      <xdr:col>4</xdr:col>
      <xdr:colOff>206375</xdr:colOff>
      <xdr:row>96</xdr:row>
      <xdr:rowOff>9647</xdr:rowOff>
    </xdr:to>
    <xdr:sp macro="" textlink="">
      <xdr:nvSpPr>
        <xdr:cNvPr id="256" name="円/楕円 255"/>
        <xdr:cNvSpPr/>
      </xdr:nvSpPr>
      <xdr:spPr>
        <a:xfrm>
          <a:off x="2857500" y="1636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xdr:rowOff>
    </xdr:from>
    <xdr:ext cx="534377" cy="259045"/>
    <xdr:sp macro="" textlink="">
      <xdr:nvSpPr>
        <xdr:cNvPr id="257" name="テキスト ボックス 256"/>
        <xdr:cNvSpPr txBox="1"/>
      </xdr:nvSpPr>
      <xdr:spPr>
        <a:xfrm>
          <a:off x="2641111" y="1645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78,734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154874</xdr:rowOff>
    </xdr:from>
    <xdr:to>
      <xdr:col>3</xdr:col>
      <xdr:colOff>3175</xdr:colOff>
      <xdr:row>96</xdr:row>
      <xdr:rowOff>85024</xdr:rowOff>
    </xdr:to>
    <xdr:sp macro="" textlink="">
      <xdr:nvSpPr>
        <xdr:cNvPr id="258" name="円/楕円 257"/>
        <xdr:cNvSpPr/>
      </xdr:nvSpPr>
      <xdr:spPr>
        <a:xfrm>
          <a:off x="1968500" y="164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76151</xdr:rowOff>
    </xdr:from>
    <xdr:ext cx="534377" cy="259045"/>
    <xdr:sp macro="" textlink="">
      <xdr:nvSpPr>
        <xdr:cNvPr id="259" name="テキスト ボックス 258"/>
        <xdr:cNvSpPr txBox="1"/>
      </xdr:nvSpPr>
      <xdr:spPr>
        <a:xfrm>
          <a:off x="1752111" y="165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68,842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163660</xdr:rowOff>
    </xdr:from>
    <xdr:to>
      <xdr:col>1</xdr:col>
      <xdr:colOff>485775</xdr:colOff>
      <xdr:row>96</xdr:row>
      <xdr:rowOff>93810</xdr:rowOff>
    </xdr:to>
    <xdr:sp macro="" textlink="">
      <xdr:nvSpPr>
        <xdr:cNvPr id="260" name="円/楕円 259"/>
        <xdr:cNvSpPr/>
      </xdr:nvSpPr>
      <xdr:spPr>
        <a:xfrm>
          <a:off x="1079500" y="1645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84937</xdr:rowOff>
    </xdr:from>
    <xdr:ext cx="534377" cy="259045"/>
    <xdr:sp macro="" textlink="">
      <xdr:nvSpPr>
        <xdr:cNvPr id="261" name="テキスト ボックス 260"/>
        <xdr:cNvSpPr txBox="1"/>
      </xdr:nvSpPr>
      <xdr:spPr>
        <a:xfrm>
          <a:off x="863111" y="165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36258</xdr:rowOff>
    </xdr:from>
    <xdr:to>
      <xdr:col>15</xdr:col>
      <xdr:colOff>180975</xdr:colOff>
      <xdr:row>38</xdr:row>
      <xdr:rowOff>41211</xdr:rowOff>
    </xdr:to>
    <xdr:cxnSp macro="">
      <xdr:nvCxnSpPr>
        <xdr:cNvPr id="290" name="直線コネクタ 289"/>
        <xdr:cNvCxnSpPr/>
      </xdr:nvCxnSpPr>
      <xdr:spPr>
        <a:xfrm>
          <a:off x="9639300" y="6551358"/>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51896</xdr:rowOff>
    </xdr:from>
    <xdr:ext cx="378565" cy="259045"/>
    <xdr:sp macro="" textlink="">
      <xdr:nvSpPr>
        <xdr:cNvPr id="291" name="労働費平均値テキスト"/>
        <xdr:cNvSpPr txBox="1"/>
      </xdr:nvSpPr>
      <xdr:spPr>
        <a:xfrm>
          <a:off x="10528300" y="6566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164846</xdr:rowOff>
    </xdr:from>
    <xdr:to>
      <xdr:col>14</xdr:col>
      <xdr:colOff>28575</xdr:colOff>
      <xdr:row>38</xdr:row>
      <xdr:rowOff>36258</xdr:rowOff>
    </xdr:to>
    <xdr:cxnSp macro="">
      <xdr:nvCxnSpPr>
        <xdr:cNvPr id="293" name="直線コネクタ 292"/>
        <xdr:cNvCxnSpPr/>
      </xdr:nvCxnSpPr>
      <xdr:spPr>
        <a:xfrm>
          <a:off x="8750300" y="6508496"/>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17590</xdr:rowOff>
    </xdr:from>
    <xdr:to>
      <xdr:col>12</xdr:col>
      <xdr:colOff>511175</xdr:colOff>
      <xdr:row>37</xdr:row>
      <xdr:rowOff>164846</xdr:rowOff>
    </xdr:to>
    <xdr:cxnSp macro="">
      <xdr:nvCxnSpPr>
        <xdr:cNvPr id="296" name="直線コネクタ 295"/>
        <xdr:cNvCxnSpPr/>
      </xdr:nvCxnSpPr>
      <xdr:spPr>
        <a:xfrm>
          <a:off x="7861300" y="6361240"/>
          <a:ext cx="889000" cy="1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47515</xdr:rowOff>
    </xdr:from>
    <xdr:ext cx="469744" cy="259045"/>
    <xdr:sp macro="" textlink="">
      <xdr:nvSpPr>
        <xdr:cNvPr id="298" name="テキスト ボックス 297"/>
        <xdr:cNvSpPr txBox="1"/>
      </xdr:nvSpPr>
      <xdr:spPr>
        <a:xfrm>
          <a:off x="8515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2349</xdr:rowOff>
    </xdr:from>
    <xdr:to>
      <xdr:col>11</xdr:col>
      <xdr:colOff>307975</xdr:colOff>
      <xdr:row>37</xdr:row>
      <xdr:rowOff>17590</xdr:rowOff>
    </xdr:to>
    <xdr:cxnSp macro="">
      <xdr:nvCxnSpPr>
        <xdr:cNvPr id="299" name="直線コネクタ 298"/>
        <xdr:cNvCxnSpPr/>
      </xdr:nvCxnSpPr>
      <xdr:spPr>
        <a:xfrm>
          <a:off x="6972300" y="634599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161861</xdr:rowOff>
    </xdr:from>
    <xdr:to>
      <xdr:col>15</xdr:col>
      <xdr:colOff>231775</xdr:colOff>
      <xdr:row>38</xdr:row>
      <xdr:rowOff>92011</xdr:rowOff>
    </xdr:to>
    <xdr:sp macro="" textlink="">
      <xdr:nvSpPr>
        <xdr:cNvPr id="309" name="円/楕円 308"/>
        <xdr:cNvSpPr/>
      </xdr:nvSpPr>
      <xdr:spPr>
        <a:xfrm>
          <a:off x="10426700" y="65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13288</xdr:rowOff>
    </xdr:from>
    <xdr:ext cx="378565" cy="259045"/>
    <xdr:sp macro="" textlink="">
      <xdr:nvSpPr>
        <xdr:cNvPr id="310" name="労働費該当値テキスト"/>
        <xdr:cNvSpPr txBox="1"/>
      </xdr:nvSpPr>
      <xdr:spPr>
        <a:xfrm>
          <a:off x="10528300" y="6356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156909</xdr:rowOff>
    </xdr:from>
    <xdr:to>
      <xdr:col>14</xdr:col>
      <xdr:colOff>79375</xdr:colOff>
      <xdr:row>38</xdr:row>
      <xdr:rowOff>87058</xdr:rowOff>
    </xdr:to>
    <xdr:sp macro="" textlink="">
      <xdr:nvSpPr>
        <xdr:cNvPr id="311" name="円/楕円 310"/>
        <xdr:cNvSpPr/>
      </xdr:nvSpPr>
      <xdr:spPr>
        <a:xfrm>
          <a:off x="9588500" y="65005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78185</xdr:rowOff>
    </xdr:from>
    <xdr:ext cx="378565" cy="259045"/>
    <xdr:sp macro="" textlink="">
      <xdr:nvSpPr>
        <xdr:cNvPr id="312" name="テキスト ボックス 311"/>
        <xdr:cNvSpPr txBox="1"/>
      </xdr:nvSpPr>
      <xdr:spPr>
        <a:xfrm>
          <a:off x="9450017" y="659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114046</xdr:rowOff>
    </xdr:from>
    <xdr:to>
      <xdr:col>12</xdr:col>
      <xdr:colOff>561975</xdr:colOff>
      <xdr:row>38</xdr:row>
      <xdr:rowOff>44196</xdr:rowOff>
    </xdr:to>
    <xdr:sp macro="" textlink="">
      <xdr:nvSpPr>
        <xdr:cNvPr id="313" name="円/楕円 312"/>
        <xdr:cNvSpPr/>
      </xdr:nvSpPr>
      <xdr:spPr>
        <a:xfrm>
          <a:off x="8699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60723</xdr:rowOff>
    </xdr:from>
    <xdr:ext cx="469744" cy="259045"/>
    <xdr:sp macro="" textlink="">
      <xdr:nvSpPr>
        <xdr:cNvPr id="314" name="テキスト ボックス 313"/>
        <xdr:cNvSpPr txBox="1"/>
      </xdr:nvSpPr>
      <xdr:spPr>
        <a:xfrm>
          <a:off x="8515427" y="623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138240</xdr:rowOff>
    </xdr:from>
    <xdr:to>
      <xdr:col>11</xdr:col>
      <xdr:colOff>358775</xdr:colOff>
      <xdr:row>37</xdr:row>
      <xdr:rowOff>68390</xdr:rowOff>
    </xdr:to>
    <xdr:sp macro="" textlink="">
      <xdr:nvSpPr>
        <xdr:cNvPr id="315" name="円/楕円 314"/>
        <xdr:cNvSpPr/>
      </xdr:nvSpPr>
      <xdr:spPr>
        <a:xfrm>
          <a:off x="7810500" y="631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59517</xdr:rowOff>
    </xdr:from>
    <xdr:ext cx="469744" cy="259045"/>
    <xdr:sp macro="" textlink="">
      <xdr:nvSpPr>
        <xdr:cNvPr id="316" name="テキスト ボックス 315"/>
        <xdr:cNvSpPr txBox="1"/>
      </xdr:nvSpPr>
      <xdr:spPr>
        <a:xfrm>
          <a:off x="7626427" y="64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122999</xdr:rowOff>
    </xdr:from>
    <xdr:to>
      <xdr:col>10</xdr:col>
      <xdr:colOff>155575</xdr:colOff>
      <xdr:row>37</xdr:row>
      <xdr:rowOff>53149</xdr:rowOff>
    </xdr:to>
    <xdr:sp macro="" textlink="">
      <xdr:nvSpPr>
        <xdr:cNvPr id="317" name="円/楕円 316"/>
        <xdr:cNvSpPr/>
      </xdr:nvSpPr>
      <xdr:spPr>
        <a:xfrm>
          <a:off x="6921500" y="629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44276</xdr:rowOff>
    </xdr:from>
    <xdr:ext cx="469744" cy="259045"/>
    <xdr:sp macro="" textlink="">
      <xdr:nvSpPr>
        <xdr:cNvPr id="318" name="テキスト ボックス 317"/>
        <xdr:cNvSpPr txBox="1"/>
      </xdr:nvSpPr>
      <xdr:spPr>
        <a:xfrm>
          <a:off x="6737427" y="638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30150</xdr:rowOff>
    </xdr:from>
    <xdr:to>
      <xdr:col>15</xdr:col>
      <xdr:colOff>180975</xdr:colOff>
      <xdr:row>54</xdr:row>
      <xdr:rowOff>88610</xdr:rowOff>
    </xdr:to>
    <xdr:cxnSp macro="">
      <xdr:nvCxnSpPr>
        <xdr:cNvPr id="345" name="直線コネクタ 344"/>
        <xdr:cNvCxnSpPr/>
      </xdr:nvCxnSpPr>
      <xdr:spPr>
        <a:xfrm flipV="1">
          <a:off x="9639300" y="8774100"/>
          <a:ext cx="838200" cy="57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14120</xdr:rowOff>
    </xdr:from>
    <xdr:ext cx="534377" cy="259045"/>
    <xdr:sp macro="" textlink="">
      <xdr:nvSpPr>
        <xdr:cNvPr id="346" name="農林水産業費平均値テキスト"/>
        <xdr:cNvSpPr txBox="1"/>
      </xdr:nvSpPr>
      <xdr:spPr>
        <a:xfrm>
          <a:off x="10528300" y="97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119382</xdr:rowOff>
    </xdr:from>
    <xdr:to>
      <xdr:col>14</xdr:col>
      <xdr:colOff>28575</xdr:colOff>
      <xdr:row>54</xdr:row>
      <xdr:rowOff>88610</xdr:rowOff>
    </xdr:to>
    <xdr:cxnSp macro="">
      <xdr:nvCxnSpPr>
        <xdr:cNvPr id="348" name="直線コネクタ 347"/>
        <xdr:cNvCxnSpPr/>
      </xdr:nvCxnSpPr>
      <xdr:spPr>
        <a:xfrm>
          <a:off x="8750300" y="8863332"/>
          <a:ext cx="889000" cy="48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50" name="テキスト ボックス 349"/>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119382</xdr:rowOff>
    </xdr:from>
    <xdr:to>
      <xdr:col>12</xdr:col>
      <xdr:colOff>511175</xdr:colOff>
      <xdr:row>54</xdr:row>
      <xdr:rowOff>15988</xdr:rowOff>
    </xdr:to>
    <xdr:cxnSp macro="">
      <xdr:nvCxnSpPr>
        <xdr:cNvPr id="351" name="直線コネクタ 350"/>
        <xdr:cNvCxnSpPr/>
      </xdr:nvCxnSpPr>
      <xdr:spPr>
        <a:xfrm flipV="1">
          <a:off x="7861300" y="8863332"/>
          <a:ext cx="889000" cy="4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146496</xdr:rowOff>
    </xdr:from>
    <xdr:ext cx="534377" cy="259045"/>
    <xdr:sp macro="" textlink="">
      <xdr:nvSpPr>
        <xdr:cNvPr id="353" name="テキスト ボックス 352"/>
        <xdr:cNvSpPr txBox="1"/>
      </xdr:nvSpPr>
      <xdr:spPr>
        <a:xfrm>
          <a:off x="8483111" y="9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15988</xdr:rowOff>
    </xdr:from>
    <xdr:to>
      <xdr:col>11</xdr:col>
      <xdr:colOff>307975</xdr:colOff>
      <xdr:row>55</xdr:row>
      <xdr:rowOff>101702</xdr:rowOff>
    </xdr:to>
    <xdr:cxnSp macro="">
      <xdr:nvCxnSpPr>
        <xdr:cNvPr id="354" name="直線コネクタ 353"/>
        <xdr:cNvCxnSpPr/>
      </xdr:nvCxnSpPr>
      <xdr:spPr>
        <a:xfrm flipV="1">
          <a:off x="6972300" y="9274288"/>
          <a:ext cx="889000" cy="25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6" name="テキスト ボックス 355"/>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160984</xdr:rowOff>
    </xdr:from>
    <xdr:ext cx="534377" cy="259045"/>
    <xdr:sp macro="" textlink="">
      <xdr:nvSpPr>
        <xdr:cNvPr id="358" name="テキスト ボックス 357"/>
        <xdr:cNvSpPr txBox="1"/>
      </xdr:nvSpPr>
      <xdr:spPr>
        <a:xfrm>
          <a:off x="6705111" y="99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50</xdr:row>
      <xdr:rowOff>150800</xdr:rowOff>
    </xdr:from>
    <xdr:to>
      <xdr:col>15</xdr:col>
      <xdr:colOff>231775</xdr:colOff>
      <xdr:row>51</xdr:row>
      <xdr:rowOff>80950</xdr:rowOff>
    </xdr:to>
    <xdr:sp macro="" textlink="">
      <xdr:nvSpPr>
        <xdr:cNvPr id="364" name="円/楕円 363"/>
        <xdr:cNvSpPr/>
      </xdr:nvSpPr>
      <xdr:spPr>
        <a:xfrm>
          <a:off x="10426700" y="872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103827</xdr:rowOff>
    </xdr:from>
    <xdr:ext cx="599010" cy="259045"/>
    <xdr:sp macro="" textlink="">
      <xdr:nvSpPr>
        <xdr:cNvPr id="365" name="農林水産業費該当値テキスト"/>
        <xdr:cNvSpPr txBox="1"/>
      </xdr:nvSpPr>
      <xdr:spPr>
        <a:xfrm>
          <a:off x="10528300" y="867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572,922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37810</xdr:rowOff>
    </xdr:from>
    <xdr:to>
      <xdr:col>14</xdr:col>
      <xdr:colOff>79375</xdr:colOff>
      <xdr:row>54</xdr:row>
      <xdr:rowOff>139410</xdr:rowOff>
    </xdr:to>
    <xdr:sp macro="" textlink="">
      <xdr:nvSpPr>
        <xdr:cNvPr id="366" name="円/楕円 365"/>
        <xdr:cNvSpPr/>
      </xdr:nvSpPr>
      <xdr:spPr>
        <a:xfrm>
          <a:off x="9588500" y="929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155937</xdr:rowOff>
    </xdr:from>
    <xdr:ext cx="599010" cy="259045"/>
    <xdr:sp macro="" textlink="">
      <xdr:nvSpPr>
        <xdr:cNvPr id="367" name="テキスト ボックス 366"/>
        <xdr:cNvSpPr txBox="1"/>
      </xdr:nvSpPr>
      <xdr:spPr>
        <a:xfrm>
          <a:off x="9339794" y="907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322,349</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68582</xdr:rowOff>
    </xdr:from>
    <xdr:to>
      <xdr:col>12</xdr:col>
      <xdr:colOff>561975</xdr:colOff>
      <xdr:row>51</xdr:row>
      <xdr:rowOff>170182</xdr:rowOff>
    </xdr:to>
    <xdr:sp macro="" textlink="">
      <xdr:nvSpPr>
        <xdr:cNvPr id="368" name="円/楕円 367"/>
        <xdr:cNvSpPr/>
      </xdr:nvSpPr>
      <xdr:spPr>
        <a:xfrm>
          <a:off x="8699500" y="881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50</xdr:row>
      <xdr:rowOff>15259</xdr:rowOff>
    </xdr:from>
    <xdr:ext cx="599010" cy="259045"/>
    <xdr:sp macro="" textlink="">
      <xdr:nvSpPr>
        <xdr:cNvPr id="369" name="テキスト ボックス 368"/>
        <xdr:cNvSpPr txBox="1"/>
      </xdr:nvSpPr>
      <xdr:spPr>
        <a:xfrm>
          <a:off x="8450794" y="858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533,888</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136638</xdr:rowOff>
    </xdr:from>
    <xdr:to>
      <xdr:col>11</xdr:col>
      <xdr:colOff>358775</xdr:colOff>
      <xdr:row>54</xdr:row>
      <xdr:rowOff>66788</xdr:rowOff>
    </xdr:to>
    <xdr:sp macro="" textlink="">
      <xdr:nvSpPr>
        <xdr:cNvPr id="370" name="円/楕円 369"/>
        <xdr:cNvSpPr/>
      </xdr:nvSpPr>
      <xdr:spPr>
        <a:xfrm>
          <a:off x="7810500" y="92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83315</xdr:rowOff>
    </xdr:from>
    <xdr:ext cx="599010" cy="259045"/>
    <xdr:sp macro="" textlink="">
      <xdr:nvSpPr>
        <xdr:cNvPr id="371" name="テキスト ボックス 370"/>
        <xdr:cNvSpPr txBox="1"/>
      </xdr:nvSpPr>
      <xdr:spPr>
        <a:xfrm>
          <a:off x="7561794" y="899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354,117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50902</xdr:rowOff>
    </xdr:from>
    <xdr:to>
      <xdr:col>10</xdr:col>
      <xdr:colOff>155575</xdr:colOff>
      <xdr:row>55</xdr:row>
      <xdr:rowOff>152502</xdr:rowOff>
    </xdr:to>
    <xdr:sp macro="" textlink="">
      <xdr:nvSpPr>
        <xdr:cNvPr id="372" name="円/楕円 371"/>
        <xdr:cNvSpPr/>
      </xdr:nvSpPr>
      <xdr:spPr>
        <a:xfrm>
          <a:off x="6921500" y="948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169029</xdr:rowOff>
    </xdr:from>
    <xdr:ext cx="599010" cy="259045"/>
    <xdr:sp macro="" textlink="">
      <xdr:nvSpPr>
        <xdr:cNvPr id="373" name="テキスト ボックス 372"/>
        <xdr:cNvSpPr txBox="1"/>
      </xdr:nvSpPr>
      <xdr:spPr>
        <a:xfrm>
          <a:off x="6672794" y="925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17481</xdr:rowOff>
    </xdr:from>
    <xdr:to>
      <xdr:col>15</xdr:col>
      <xdr:colOff>180975</xdr:colOff>
      <xdr:row>75</xdr:row>
      <xdr:rowOff>127602</xdr:rowOff>
    </xdr:to>
    <xdr:cxnSp macro="">
      <xdr:nvCxnSpPr>
        <xdr:cNvPr id="400" name="直線コネクタ 399"/>
        <xdr:cNvCxnSpPr/>
      </xdr:nvCxnSpPr>
      <xdr:spPr>
        <a:xfrm flipV="1">
          <a:off x="9639300" y="12876231"/>
          <a:ext cx="838200" cy="11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127602</xdr:rowOff>
    </xdr:from>
    <xdr:to>
      <xdr:col>14</xdr:col>
      <xdr:colOff>28575</xdr:colOff>
      <xdr:row>76</xdr:row>
      <xdr:rowOff>61244</xdr:rowOff>
    </xdr:to>
    <xdr:cxnSp macro="">
      <xdr:nvCxnSpPr>
        <xdr:cNvPr id="403" name="直線コネクタ 402"/>
        <xdr:cNvCxnSpPr/>
      </xdr:nvCxnSpPr>
      <xdr:spPr>
        <a:xfrm flipV="1">
          <a:off x="8750300" y="12986352"/>
          <a:ext cx="889000" cy="10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43954</xdr:rowOff>
    </xdr:from>
    <xdr:to>
      <xdr:col>12</xdr:col>
      <xdr:colOff>511175</xdr:colOff>
      <xdr:row>76</xdr:row>
      <xdr:rowOff>61244</xdr:rowOff>
    </xdr:to>
    <xdr:cxnSp macro="">
      <xdr:nvCxnSpPr>
        <xdr:cNvPr id="406" name="直線コネクタ 405"/>
        <xdr:cNvCxnSpPr/>
      </xdr:nvCxnSpPr>
      <xdr:spPr>
        <a:xfrm>
          <a:off x="7861300" y="13074154"/>
          <a:ext cx="889000" cy="1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118322</xdr:rowOff>
    </xdr:from>
    <xdr:ext cx="534377" cy="259045"/>
    <xdr:sp macro="" textlink="">
      <xdr:nvSpPr>
        <xdr:cNvPr id="408" name="テキスト ボックス 407"/>
        <xdr:cNvSpPr txBox="1"/>
      </xdr:nvSpPr>
      <xdr:spPr>
        <a:xfrm>
          <a:off x="8483111" y="133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43954</xdr:rowOff>
    </xdr:from>
    <xdr:to>
      <xdr:col>11</xdr:col>
      <xdr:colOff>307975</xdr:colOff>
      <xdr:row>76</xdr:row>
      <xdr:rowOff>80959</xdr:rowOff>
    </xdr:to>
    <xdr:cxnSp macro="">
      <xdr:nvCxnSpPr>
        <xdr:cNvPr id="409" name="直線コネクタ 408"/>
        <xdr:cNvCxnSpPr/>
      </xdr:nvCxnSpPr>
      <xdr:spPr>
        <a:xfrm flipV="1">
          <a:off x="6972300" y="13074154"/>
          <a:ext cx="889000" cy="3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171083</xdr:rowOff>
    </xdr:from>
    <xdr:ext cx="534377" cy="259045"/>
    <xdr:sp macro="" textlink="">
      <xdr:nvSpPr>
        <xdr:cNvPr id="413" name="テキスト ボックス 412"/>
        <xdr:cNvSpPr txBox="1"/>
      </xdr:nvSpPr>
      <xdr:spPr>
        <a:xfrm>
          <a:off x="6705111" y="133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138131</xdr:rowOff>
    </xdr:from>
    <xdr:to>
      <xdr:col>15</xdr:col>
      <xdr:colOff>231775</xdr:colOff>
      <xdr:row>75</xdr:row>
      <xdr:rowOff>68281</xdr:rowOff>
    </xdr:to>
    <xdr:sp macro="" textlink="">
      <xdr:nvSpPr>
        <xdr:cNvPr id="419" name="円/楕円 418"/>
        <xdr:cNvSpPr/>
      </xdr:nvSpPr>
      <xdr:spPr>
        <a:xfrm>
          <a:off x="10426700" y="1282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161008</xdr:rowOff>
    </xdr:from>
    <xdr:ext cx="534377" cy="259045"/>
    <xdr:sp macro="" textlink="">
      <xdr:nvSpPr>
        <xdr:cNvPr id="420" name="商工費該当値テキスト"/>
        <xdr:cNvSpPr txBox="1"/>
      </xdr:nvSpPr>
      <xdr:spPr>
        <a:xfrm>
          <a:off x="10528300" y="1267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69,616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76802</xdr:rowOff>
    </xdr:from>
    <xdr:to>
      <xdr:col>14</xdr:col>
      <xdr:colOff>79375</xdr:colOff>
      <xdr:row>76</xdr:row>
      <xdr:rowOff>6952</xdr:rowOff>
    </xdr:to>
    <xdr:sp macro="" textlink="">
      <xdr:nvSpPr>
        <xdr:cNvPr id="421" name="円/楕円 420"/>
        <xdr:cNvSpPr/>
      </xdr:nvSpPr>
      <xdr:spPr>
        <a:xfrm>
          <a:off x="9588500" y="129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23479</xdr:rowOff>
    </xdr:from>
    <xdr:ext cx="534377" cy="259045"/>
    <xdr:sp macro="" textlink="">
      <xdr:nvSpPr>
        <xdr:cNvPr id="422" name="テキスト ボックス 421"/>
        <xdr:cNvSpPr txBox="1"/>
      </xdr:nvSpPr>
      <xdr:spPr>
        <a:xfrm>
          <a:off x="9372111" y="1271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10444</xdr:rowOff>
    </xdr:from>
    <xdr:to>
      <xdr:col>12</xdr:col>
      <xdr:colOff>561975</xdr:colOff>
      <xdr:row>76</xdr:row>
      <xdr:rowOff>112044</xdr:rowOff>
    </xdr:to>
    <xdr:sp macro="" textlink="">
      <xdr:nvSpPr>
        <xdr:cNvPr id="423" name="円/楕円 422"/>
        <xdr:cNvSpPr/>
      </xdr:nvSpPr>
      <xdr:spPr>
        <a:xfrm>
          <a:off x="8699500" y="1304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128571</xdr:rowOff>
    </xdr:from>
    <xdr:ext cx="534377" cy="259045"/>
    <xdr:sp macro="" textlink="">
      <xdr:nvSpPr>
        <xdr:cNvPr id="424" name="テキスト ボックス 423"/>
        <xdr:cNvSpPr txBox="1"/>
      </xdr:nvSpPr>
      <xdr:spPr>
        <a:xfrm>
          <a:off x="8483111" y="1281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46,080</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164604</xdr:rowOff>
    </xdr:from>
    <xdr:to>
      <xdr:col>11</xdr:col>
      <xdr:colOff>358775</xdr:colOff>
      <xdr:row>76</xdr:row>
      <xdr:rowOff>94754</xdr:rowOff>
    </xdr:to>
    <xdr:sp macro="" textlink="">
      <xdr:nvSpPr>
        <xdr:cNvPr id="425" name="円/楕円 424"/>
        <xdr:cNvSpPr/>
      </xdr:nvSpPr>
      <xdr:spPr>
        <a:xfrm>
          <a:off x="7810500" y="130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111280</xdr:rowOff>
    </xdr:from>
    <xdr:ext cx="534377" cy="259045"/>
    <xdr:sp macro="" textlink="">
      <xdr:nvSpPr>
        <xdr:cNvPr id="426" name="テキスト ボックス 425"/>
        <xdr:cNvSpPr txBox="1"/>
      </xdr:nvSpPr>
      <xdr:spPr>
        <a:xfrm>
          <a:off x="7594111" y="1279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47,971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30159</xdr:rowOff>
    </xdr:from>
    <xdr:to>
      <xdr:col>10</xdr:col>
      <xdr:colOff>155575</xdr:colOff>
      <xdr:row>76</xdr:row>
      <xdr:rowOff>131759</xdr:rowOff>
    </xdr:to>
    <xdr:sp macro="" textlink="">
      <xdr:nvSpPr>
        <xdr:cNvPr id="427" name="円/楕円 426"/>
        <xdr:cNvSpPr/>
      </xdr:nvSpPr>
      <xdr:spPr>
        <a:xfrm>
          <a:off x="6921500" y="1306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148286</xdr:rowOff>
    </xdr:from>
    <xdr:ext cx="534377" cy="259045"/>
    <xdr:sp macro="" textlink="">
      <xdr:nvSpPr>
        <xdr:cNvPr id="428" name="テキスト ボックス 427"/>
        <xdr:cNvSpPr txBox="1"/>
      </xdr:nvSpPr>
      <xdr:spPr>
        <a:xfrm>
          <a:off x="6705111" y="1283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73281</xdr:rowOff>
    </xdr:from>
    <xdr:to>
      <xdr:col>15</xdr:col>
      <xdr:colOff>180975</xdr:colOff>
      <xdr:row>95</xdr:row>
      <xdr:rowOff>122538</xdr:rowOff>
    </xdr:to>
    <xdr:cxnSp macro="">
      <xdr:nvCxnSpPr>
        <xdr:cNvPr id="453" name="直線コネクタ 452"/>
        <xdr:cNvCxnSpPr/>
      </xdr:nvCxnSpPr>
      <xdr:spPr>
        <a:xfrm>
          <a:off x="9639300" y="16361031"/>
          <a:ext cx="838200" cy="4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67405</xdr:rowOff>
    </xdr:from>
    <xdr:to>
      <xdr:col>14</xdr:col>
      <xdr:colOff>28575</xdr:colOff>
      <xdr:row>95</xdr:row>
      <xdr:rowOff>73281</xdr:rowOff>
    </xdr:to>
    <xdr:cxnSp macro="">
      <xdr:nvCxnSpPr>
        <xdr:cNvPr id="456" name="直線コネクタ 455"/>
        <xdr:cNvCxnSpPr/>
      </xdr:nvCxnSpPr>
      <xdr:spPr>
        <a:xfrm>
          <a:off x="8750300" y="16183705"/>
          <a:ext cx="889000" cy="17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170304</xdr:rowOff>
    </xdr:from>
    <xdr:to>
      <xdr:col>12</xdr:col>
      <xdr:colOff>511175</xdr:colOff>
      <xdr:row>94</xdr:row>
      <xdr:rowOff>67405</xdr:rowOff>
    </xdr:to>
    <xdr:cxnSp macro="">
      <xdr:nvCxnSpPr>
        <xdr:cNvPr id="459" name="直線コネクタ 458"/>
        <xdr:cNvCxnSpPr/>
      </xdr:nvCxnSpPr>
      <xdr:spPr>
        <a:xfrm>
          <a:off x="7861300" y="15943704"/>
          <a:ext cx="889000" cy="24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40769</xdr:rowOff>
    </xdr:from>
    <xdr:ext cx="534377" cy="259045"/>
    <xdr:sp macro="" textlink="">
      <xdr:nvSpPr>
        <xdr:cNvPr id="461" name="テキスト ボックス 460"/>
        <xdr:cNvSpPr txBox="1"/>
      </xdr:nvSpPr>
      <xdr:spPr>
        <a:xfrm>
          <a:off x="8483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170304</xdr:rowOff>
    </xdr:from>
    <xdr:to>
      <xdr:col>11</xdr:col>
      <xdr:colOff>307975</xdr:colOff>
      <xdr:row>93</xdr:row>
      <xdr:rowOff>47529</xdr:rowOff>
    </xdr:to>
    <xdr:cxnSp macro="">
      <xdr:nvCxnSpPr>
        <xdr:cNvPr id="462" name="直線コネクタ 461"/>
        <xdr:cNvCxnSpPr/>
      </xdr:nvCxnSpPr>
      <xdr:spPr>
        <a:xfrm flipV="1">
          <a:off x="6972300" y="15943704"/>
          <a:ext cx="889000" cy="4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51610</xdr:rowOff>
    </xdr:from>
    <xdr:ext cx="534377" cy="259045"/>
    <xdr:sp macro="" textlink="">
      <xdr:nvSpPr>
        <xdr:cNvPr id="464" name="テキスト ボックス 463"/>
        <xdr:cNvSpPr txBox="1"/>
      </xdr:nvSpPr>
      <xdr:spPr>
        <a:xfrm>
          <a:off x="7594111" y="1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71738</xdr:rowOff>
    </xdr:from>
    <xdr:to>
      <xdr:col>15</xdr:col>
      <xdr:colOff>231775</xdr:colOff>
      <xdr:row>96</xdr:row>
      <xdr:rowOff>1888</xdr:rowOff>
    </xdr:to>
    <xdr:sp macro="" textlink="">
      <xdr:nvSpPr>
        <xdr:cNvPr id="472" name="円/楕円 471"/>
        <xdr:cNvSpPr/>
      </xdr:nvSpPr>
      <xdr:spPr>
        <a:xfrm>
          <a:off x="10426700" y="163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50165</xdr:rowOff>
    </xdr:from>
    <xdr:ext cx="534377" cy="259045"/>
    <xdr:sp macro="" textlink="">
      <xdr:nvSpPr>
        <xdr:cNvPr id="473" name="土木費該当値テキスト"/>
        <xdr:cNvSpPr txBox="1"/>
      </xdr:nvSpPr>
      <xdr:spPr>
        <a:xfrm>
          <a:off x="10528300" y="1633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73,003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22481</xdr:rowOff>
    </xdr:from>
    <xdr:to>
      <xdr:col>14</xdr:col>
      <xdr:colOff>79375</xdr:colOff>
      <xdr:row>95</xdr:row>
      <xdr:rowOff>124081</xdr:rowOff>
    </xdr:to>
    <xdr:sp macro="" textlink="">
      <xdr:nvSpPr>
        <xdr:cNvPr id="474" name="円/楕円 473"/>
        <xdr:cNvSpPr/>
      </xdr:nvSpPr>
      <xdr:spPr>
        <a:xfrm>
          <a:off x="9588500" y="163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115208</xdr:rowOff>
    </xdr:from>
    <xdr:ext cx="534377" cy="259045"/>
    <xdr:sp macro="" textlink="">
      <xdr:nvSpPr>
        <xdr:cNvPr id="475" name="テキスト ボックス 474"/>
        <xdr:cNvSpPr txBox="1"/>
      </xdr:nvSpPr>
      <xdr:spPr>
        <a:xfrm>
          <a:off x="9372111" y="1640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81,622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16605</xdr:rowOff>
    </xdr:from>
    <xdr:to>
      <xdr:col>12</xdr:col>
      <xdr:colOff>561975</xdr:colOff>
      <xdr:row>94</xdr:row>
      <xdr:rowOff>118205</xdr:rowOff>
    </xdr:to>
    <xdr:sp macro="" textlink="">
      <xdr:nvSpPr>
        <xdr:cNvPr id="476" name="円/楕円 475"/>
        <xdr:cNvSpPr/>
      </xdr:nvSpPr>
      <xdr:spPr>
        <a:xfrm>
          <a:off x="8699500" y="161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134732</xdr:rowOff>
    </xdr:from>
    <xdr:ext cx="599010" cy="259045"/>
    <xdr:sp macro="" textlink="">
      <xdr:nvSpPr>
        <xdr:cNvPr id="477" name="テキスト ボックス 476"/>
        <xdr:cNvSpPr txBox="1"/>
      </xdr:nvSpPr>
      <xdr:spPr>
        <a:xfrm>
          <a:off x="8450794" y="1590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112,650</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119504</xdr:rowOff>
    </xdr:from>
    <xdr:to>
      <xdr:col>11</xdr:col>
      <xdr:colOff>358775</xdr:colOff>
      <xdr:row>93</xdr:row>
      <xdr:rowOff>49654</xdr:rowOff>
    </xdr:to>
    <xdr:sp macro="" textlink="">
      <xdr:nvSpPr>
        <xdr:cNvPr id="478" name="円/楕円 477"/>
        <xdr:cNvSpPr/>
      </xdr:nvSpPr>
      <xdr:spPr>
        <a:xfrm>
          <a:off x="7810500" y="158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91</xdr:row>
      <xdr:rowOff>66181</xdr:rowOff>
    </xdr:from>
    <xdr:ext cx="599010" cy="259045"/>
    <xdr:sp macro="" textlink="">
      <xdr:nvSpPr>
        <xdr:cNvPr id="479" name="テキスト ボックス 478"/>
        <xdr:cNvSpPr txBox="1"/>
      </xdr:nvSpPr>
      <xdr:spPr>
        <a:xfrm>
          <a:off x="7561794" y="1566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154,645</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168179</xdr:rowOff>
    </xdr:from>
    <xdr:to>
      <xdr:col>10</xdr:col>
      <xdr:colOff>155575</xdr:colOff>
      <xdr:row>93</xdr:row>
      <xdr:rowOff>98329</xdr:rowOff>
    </xdr:to>
    <xdr:sp macro="" textlink="">
      <xdr:nvSpPr>
        <xdr:cNvPr id="480" name="円/楕円 479"/>
        <xdr:cNvSpPr/>
      </xdr:nvSpPr>
      <xdr:spPr>
        <a:xfrm>
          <a:off x="6921500" y="1594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91</xdr:row>
      <xdr:rowOff>114856</xdr:rowOff>
    </xdr:from>
    <xdr:ext cx="599010" cy="259045"/>
    <xdr:sp macro="" textlink="">
      <xdr:nvSpPr>
        <xdr:cNvPr id="481" name="テキスト ボックス 480"/>
        <xdr:cNvSpPr txBox="1"/>
      </xdr:nvSpPr>
      <xdr:spPr>
        <a:xfrm>
          <a:off x="6672794" y="1571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25848</xdr:rowOff>
    </xdr:from>
    <xdr:to>
      <xdr:col>23</xdr:col>
      <xdr:colOff>517525</xdr:colOff>
      <xdr:row>38</xdr:row>
      <xdr:rowOff>16237</xdr:rowOff>
    </xdr:to>
    <xdr:cxnSp macro="">
      <xdr:nvCxnSpPr>
        <xdr:cNvPr id="514" name="直線コネクタ 513"/>
        <xdr:cNvCxnSpPr/>
      </xdr:nvCxnSpPr>
      <xdr:spPr>
        <a:xfrm>
          <a:off x="15481300" y="6369498"/>
          <a:ext cx="838200" cy="16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20666</xdr:rowOff>
    </xdr:from>
    <xdr:to>
      <xdr:col>22</xdr:col>
      <xdr:colOff>365125</xdr:colOff>
      <xdr:row>37</xdr:row>
      <xdr:rowOff>25848</xdr:rowOff>
    </xdr:to>
    <xdr:cxnSp macro="">
      <xdr:nvCxnSpPr>
        <xdr:cNvPr id="517" name="直線コネクタ 516"/>
        <xdr:cNvCxnSpPr/>
      </xdr:nvCxnSpPr>
      <xdr:spPr>
        <a:xfrm>
          <a:off x="14592300" y="6364316"/>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87444</xdr:rowOff>
    </xdr:from>
    <xdr:ext cx="534377" cy="259045"/>
    <xdr:sp macro="" textlink="">
      <xdr:nvSpPr>
        <xdr:cNvPr id="519" name="テキスト ボックス 518"/>
        <xdr:cNvSpPr txBox="1"/>
      </xdr:nvSpPr>
      <xdr:spPr>
        <a:xfrm>
          <a:off x="15214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20666</xdr:rowOff>
    </xdr:from>
    <xdr:to>
      <xdr:col>21</xdr:col>
      <xdr:colOff>161925</xdr:colOff>
      <xdr:row>37</xdr:row>
      <xdr:rowOff>146425</xdr:rowOff>
    </xdr:to>
    <xdr:cxnSp macro="">
      <xdr:nvCxnSpPr>
        <xdr:cNvPr id="520" name="直線コネクタ 519"/>
        <xdr:cNvCxnSpPr/>
      </xdr:nvCxnSpPr>
      <xdr:spPr>
        <a:xfrm flipV="1">
          <a:off x="13703300" y="6364316"/>
          <a:ext cx="889000" cy="12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72470</xdr:rowOff>
    </xdr:from>
    <xdr:ext cx="534377" cy="259045"/>
    <xdr:sp macro="" textlink="">
      <xdr:nvSpPr>
        <xdr:cNvPr id="522" name="テキスト ボックス 521"/>
        <xdr:cNvSpPr txBox="1"/>
      </xdr:nvSpPr>
      <xdr:spPr>
        <a:xfrm>
          <a:off x="14325111" y="6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146425</xdr:rowOff>
    </xdr:from>
    <xdr:to>
      <xdr:col>19</xdr:col>
      <xdr:colOff>644525</xdr:colOff>
      <xdr:row>37</xdr:row>
      <xdr:rowOff>155045</xdr:rowOff>
    </xdr:to>
    <xdr:cxnSp macro="">
      <xdr:nvCxnSpPr>
        <xdr:cNvPr id="523" name="直線コネクタ 522"/>
        <xdr:cNvCxnSpPr/>
      </xdr:nvCxnSpPr>
      <xdr:spPr>
        <a:xfrm flipV="1">
          <a:off x="12814300" y="6490075"/>
          <a:ext cx="889000" cy="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136887</xdr:rowOff>
    </xdr:from>
    <xdr:to>
      <xdr:col>23</xdr:col>
      <xdr:colOff>568325</xdr:colOff>
      <xdr:row>38</xdr:row>
      <xdr:rowOff>67037</xdr:rowOff>
    </xdr:to>
    <xdr:sp macro="" textlink="">
      <xdr:nvSpPr>
        <xdr:cNvPr id="533" name="円/楕円 532"/>
        <xdr:cNvSpPr/>
      </xdr:nvSpPr>
      <xdr:spPr>
        <a:xfrm>
          <a:off x="16268700" y="64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51814</xdr:rowOff>
    </xdr:from>
    <xdr:ext cx="534377" cy="259045"/>
    <xdr:sp macro="" textlink="">
      <xdr:nvSpPr>
        <xdr:cNvPr id="534" name="消防費該当値テキスト"/>
        <xdr:cNvSpPr txBox="1"/>
      </xdr:nvSpPr>
      <xdr:spPr>
        <a:xfrm>
          <a:off x="16370300" y="63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30,962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146498</xdr:rowOff>
    </xdr:from>
    <xdr:to>
      <xdr:col>22</xdr:col>
      <xdr:colOff>415925</xdr:colOff>
      <xdr:row>37</xdr:row>
      <xdr:rowOff>76648</xdr:rowOff>
    </xdr:to>
    <xdr:sp macro="" textlink="">
      <xdr:nvSpPr>
        <xdr:cNvPr id="535" name="円/楕円 534"/>
        <xdr:cNvSpPr/>
      </xdr:nvSpPr>
      <xdr:spPr>
        <a:xfrm>
          <a:off x="15430500" y="631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93175</xdr:rowOff>
    </xdr:from>
    <xdr:ext cx="534377" cy="259045"/>
    <xdr:sp macro="" textlink="">
      <xdr:nvSpPr>
        <xdr:cNvPr id="536" name="テキスト ボックス 535"/>
        <xdr:cNvSpPr txBox="1"/>
      </xdr:nvSpPr>
      <xdr:spPr>
        <a:xfrm>
          <a:off x="15214111" y="609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141316</xdr:rowOff>
    </xdr:from>
    <xdr:to>
      <xdr:col>21</xdr:col>
      <xdr:colOff>212725</xdr:colOff>
      <xdr:row>37</xdr:row>
      <xdr:rowOff>71466</xdr:rowOff>
    </xdr:to>
    <xdr:sp macro="" textlink="">
      <xdr:nvSpPr>
        <xdr:cNvPr id="537" name="円/楕円 536"/>
        <xdr:cNvSpPr/>
      </xdr:nvSpPr>
      <xdr:spPr>
        <a:xfrm>
          <a:off x="14541500" y="631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87993</xdr:rowOff>
    </xdr:from>
    <xdr:ext cx="534377" cy="259045"/>
    <xdr:sp macro="" textlink="">
      <xdr:nvSpPr>
        <xdr:cNvPr id="538" name="テキスト ボックス 537"/>
        <xdr:cNvSpPr txBox="1"/>
      </xdr:nvSpPr>
      <xdr:spPr>
        <a:xfrm>
          <a:off x="14325111" y="608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95625</xdr:rowOff>
    </xdr:from>
    <xdr:to>
      <xdr:col>20</xdr:col>
      <xdr:colOff>9525</xdr:colOff>
      <xdr:row>38</xdr:row>
      <xdr:rowOff>25775</xdr:rowOff>
    </xdr:to>
    <xdr:sp macro="" textlink="">
      <xdr:nvSpPr>
        <xdr:cNvPr id="539" name="円/楕円 538"/>
        <xdr:cNvSpPr/>
      </xdr:nvSpPr>
      <xdr:spPr>
        <a:xfrm>
          <a:off x="13652500" y="6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16901</xdr:rowOff>
    </xdr:from>
    <xdr:ext cx="534377" cy="259045"/>
    <xdr:sp macro="" textlink="">
      <xdr:nvSpPr>
        <xdr:cNvPr id="540" name="テキスト ボックス 539"/>
        <xdr:cNvSpPr txBox="1"/>
      </xdr:nvSpPr>
      <xdr:spPr>
        <a:xfrm>
          <a:off x="13436111" y="65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104245</xdr:rowOff>
    </xdr:from>
    <xdr:to>
      <xdr:col>18</xdr:col>
      <xdr:colOff>492125</xdr:colOff>
      <xdr:row>38</xdr:row>
      <xdr:rowOff>34395</xdr:rowOff>
    </xdr:to>
    <xdr:sp macro="" textlink="">
      <xdr:nvSpPr>
        <xdr:cNvPr id="541" name="円/楕円 540"/>
        <xdr:cNvSpPr/>
      </xdr:nvSpPr>
      <xdr:spPr>
        <a:xfrm>
          <a:off x="12763500" y="644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25522</xdr:rowOff>
    </xdr:from>
    <xdr:ext cx="534377" cy="259045"/>
    <xdr:sp macro="" textlink="">
      <xdr:nvSpPr>
        <xdr:cNvPr id="542" name="テキスト ボックス 541"/>
        <xdr:cNvSpPr txBox="1"/>
      </xdr:nvSpPr>
      <xdr:spPr>
        <a:xfrm>
          <a:off x="12547111" y="654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168928</xdr:rowOff>
    </xdr:from>
    <xdr:to>
      <xdr:col>23</xdr:col>
      <xdr:colOff>517525</xdr:colOff>
      <xdr:row>55</xdr:row>
      <xdr:rowOff>35477</xdr:rowOff>
    </xdr:to>
    <xdr:cxnSp macro="">
      <xdr:nvCxnSpPr>
        <xdr:cNvPr id="569" name="直線コネクタ 568"/>
        <xdr:cNvCxnSpPr/>
      </xdr:nvCxnSpPr>
      <xdr:spPr>
        <a:xfrm flipV="1">
          <a:off x="15481300" y="9255778"/>
          <a:ext cx="838200" cy="20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155343</xdr:rowOff>
    </xdr:from>
    <xdr:ext cx="534377" cy="259045"/>
    <xdr:sp macro="" textlink="">
      <xdr:nvSpPr>
        <xdr:cNvPr id="570" name="教育費平均値テキスト"/>
        <xdr:cNvSpPr txBox="1"/>
      </xdr:nvSpPr>
      <xdr:spPr>
        <a:xfrm>
          <a:off x="16370300" y="95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13293</xdr:rowOff>
    </xdr:from>
    <xdr:to>
      <xdr:col>22</xdr:col>
      <xdr:colOff>365125</xdr:colOff>
      <xdr:row>55</xdr:row>
      <xdr:rowOff>35477</xdr:rowOff>
    </xdr:to>
    <xdr:cxnSp macro="">
      <xdr:nvCxnSpPr>
        <xdr:cNvPr id="572" name="直線コネクタ 571"/>
        <xdr:cNvCxnSpPr/>
      </xdr:nvCxnSpPr>
      <xdr:spPr>
        <a:xfrm>
          <a:off x="14592300" y="9443043"/>
          <a:ext cx="889000" cy="2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99779</xdr:rowOff>
    </xdr:from>
    <xdr:ext cx="534377" cy="259045"/>
    <xdr:sp macro="" textlink="">
      <xdr:nvSpPr>
        <xdr:cNvPr id="574" name="テキスト ボックス 573"/>
        <xdr:cNvSpPr txBox="1"/>
      </xdr:nvSpPr>
      <xdr:spPr>
        <a:xfrm>
          <a:off x="15214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13293</xdr:rowOff>
    </xdr:from>
    <xdr:to>
      <xdr:col>21</xdr:col>
      <xdr:colOff>161925</xdr:colOff>
      <xdr:row>55</xdr:row>
      <xdr:rowOff>42166</xdr:rowOff>
    </xdr:to>
    <xdr:cxnSp macro="">
      <xdr:nvCxnSpPr>
        <xdr:cNvPr id="575" name="直線コネクタ 574"/>
        <xdr:cNvCxnSpPr/>
      </xdr:nvCxnSpPr>
      <xdr:spPr>
        <a:xfrm flipV="1">
          <a:off x="13703300" y="9443043"/>
          <a:ext cx="889000" cy="2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97000</xdr:rowOff>
    </xdr:from>
    <xdr:ext cx="534377" cy="259045"/>
    <xdr:sp macro="" textlink="">
      <xdr:nvSpPr>
        <xdr:cNvPr id="577" name="テキスト ボックス 576"/>
        <xdr:cNvSpPr txBox="1"/>
      </xdr:nvSpPr>
      <xdr:spPr>
        <a:xfrm>
          <a:off x="14325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42166</xdr:rowOff>
    </xdr:from>
    <xdr:to>
      <xdr:col>19</xdr:col>
      <xdr:colOff>644525</xdr:colOff>
      <xdr:row>55</xdr:row>
      <xdr:rowOff>76808</xdr:rowOff>
    </xdr:to>
    <xdr:cxnSp macro="">
      <xdr:nvCxnSpPr>
        <xdr:cNvPr id="578" name="直線コネクタ 577"/>
        <xdr:cNvCxnSpPr/>
      </xdr:nvCxnSpPr>
      <xdr:spPr>
        <a:xfrm flipV="1">
          <a:off x="12814300" y="9471916"/>
          <a:ext cx="889000" cy="3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80695</xdr:rowOff>
    </xdr:from>
    <xdr:ext cx="534377" cy="259045"/>
    <xdr:sp macro="" textlink="">
      <xdr:nvSpPr>
        <xdr:cNvPr id="580" name="テキスト ボックス 579"/>
        <xdr:cNvSpPr txBox="1"/>
      </xdr:nvSpPr>
      <xdr:spPr>
        <a:xfrm>
          <a:off x="13436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120093</xdr:rowOff>
    </xdr:from>
    <xdr:ext cx="534377" cy="259045"/>
    <xdr:sp macro="" textlink="">
      <xdr:nvSpPr>
        <xdr:cNvPr id="582" name="テキスト ボックス 581"/>
        <xdr:cNvSpPr txBox="1"/>
      </xdr:nvSpPr>
      <xdr:spPr>
        <a:xfrm>
          <a:off x="12547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118128</xdr:rowOff>
    </xdr:from>
    <xdr:to>
      <xdr:col>23</xdr:col>
      <xdr:colOff>568325</xdr:colOff>
      <xdr:row>54</xdr:row>
      <xdr:rowOff>48278</xdr:rowOff>
    </xdr:to>
    <xdr:sp macro="" textlink="">
      <xdr:nvSpPr>
        <xdr:cNvPr id="588" name="円/楕円 587"/>
        <xdr:cNvSpPr/>
      </xdr:nvSpPr>
      <xdr:spPr>
        <a:xfrm>
          <a:off x="16268700" y="920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141005</xdr:rowOff>
    </xdr:from>
    <xdr:ext cx="599010" cy="259045"/>
    <xdr:sp macro="" textlink="">
      <xdr:nvSpPr>
        <xdr:cNvPr id="589" name="教育費該当値テキスト"/>
        <xdr:cNvSpPr txBox="1"/>
      </xdr:nvSpPr>
      <xdr:spPr>
        <a:xfrm>
          <a:off x="16370300" y="905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181,107</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156127</xdr:rowOff>
    </xdr:from>
    <xdr:to>
      <xdr:col>22</xdr:col>
      <xdr:colOff>415925</xdr:colOff>
      <xdr:row>55</xdr:row>
      <xdr:rowOff>86277</xdr:rowOff>
    </xdr:to>
    <xdr:sp macro="" textlink="">
      <xdr:nvSpPr>
        <xdr:cNvPr id="590" name="円/楕円 589"/>
        <xdr:cNvSpPr/>
      </xdr:nvSpPr>
      <xdr:spPr>
        <a:xfrm>
          <a:off x="15430500" y="941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102804</xdr:rowOff>
    </xdr:from>
    <xdr:ext cx="599010" cy="259045"/>
    <xdr:sp macro="" textlink="">
      <xdr:nvSpPr>
        <xdr:cNvPr id="591" name="テキスト ボックス 590"/>
        <xdr:cNvSpPr txBox="1"/>
      </xdr:nvSpPr>
      <xdr:spPr>
        <a:xfrm>
          <a:off x="15181794" y="918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135,296</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133943</xdr:rowOff>
    </xdr:from>
    <xdr:to>
      <xdr:col>21</xdr:col>
      <xdr:colOff>212725</xdr:colOff>
      <xdr:row>55</xdr:row>
      <xdr:rowOff>64093</xdr:rowOff>
    </xdr:to>
    <xdr:sp macro="" textlink="">
      <xdr:nvSpPr>
        <xdr:cNvPr id="592" name="円/楕円 591"/>
        <xdr:cNvSpPr/>
      </xdr:nvSpPr>
      <xdr:spPr>
        <a:xfrm>
          <a:off x="14541500" y="939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80620</xdr:rowOff>
    </xdr:from>
    <xdr:ext cx="599010" cy="259045"/>
    <xdr:sp macro="" textlink="">
      <xdr:nvSpPr>
        <xdr:cNvPr id="593" name="テキスト ボックス 592"/>
        <xdr:cNvSpPr txBox="1"/>
      </xdr:nvSpPr>
      <xdr:spPr>
        <a:xfrm>
          <a:off x="14292794" y="916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140,148</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162816</xdr:rowOff>
    </xdr:from>
    <xdr:to>
      <xdr:col>20</xdr:col>
      <xdr:colOff>9525</xdr:colOff>
      <xdr:row>55</xdr:row>
      <xdr:rowOff>92966</xdr:rowOff>
    </xdr:to>
    <xdr:sp macro="" textlink="">
      <xdr:nvSpPr>
        <xdr:cNvPr id="594" name="円/楕円 593"/>
        <xdr:cNvSpPr/>
      </xdr:nvSpPr>
      <xdr:spPr>
        <a:xfrm>
          <a:off x="13652500" y="942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109493</xdr:rowOff>
    </xdr:from>
    <xdr:ext cx="599010" cy="259045"/>
    <xdr:sp macro="" textlink="">
      <xdr:nvSpPr>
        <xdr:cNvPr id="595" name="テキスト ボックス 594"/>
        <xdr:cNvSpPr txBox="1"/>
      </xdr:nvSpPr>
      <xdr:spPr>
        <a:xfrm>
          <a:off x="13403794" y="919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133,833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26008</xdr:rowOff>
    </xdr:from>
    <xdr:to>
      <xdr:col>18</xdr:col>
      <xdr:colOff>492125</xdr:colOff>
      <xdr:row>55</xdr:row>
      <xdr:rowOff>127608</xdr:rowOff>
    </xdr:to>
    <xdr:sp macro="" textlink="">
      <xdr:nvSpPr>
        <xdr:cNvPr id="596" name="円/楕円 595"/>
        <xdr:cNvSpPr/>
      </xdr:nvSpPr>
      <xdr:spPr>
        <a:xfrm>
          <a:off x="12763500" y="945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144135</xdr:rowOff>
    </xdr:from>
    <xdr:ext cx="599010" cy="259045"/>
    <xdr:sp macro="" textlink="">
      <xdr:nvSpPr>
        <xdr:cNvPr id="597" name="テキスト ボックス 596"/>
        <xdr:cNvSpPr txBox="1"/>
      </xdr:nvSpPr>
      <xdr:spPr>
        <a:xfrm>
          <a:off x="12514794" y="923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126,256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18512</xdr:rowOff>
    </xdr:from>
    <xdr:to>
      <xdr:col>23</xdr:col>
      <xdr:colOff>517525</xdr:colOff>
      <xdr:row>79</xdr:row>
      <xdr:rowOff>44450</xdr:rowOff>
    </xdr:to>
    <xdr:cxnSp macro="">
      <xdr:nvCxnSpPr>
        <xdr:cNvPr id="626" name="直線コネクタ 625"/>
        <xdr:cNvCxnSpPr/>
      </xdr:nvCxnSpPr>
      <xdr:spPr>
        <a:xfrm flipV="1">
          <a:off x="15481300" y="13391612"/>
          <a:ext cx="838200" cy="19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47248</xdr:rowOff>
    </xdr:from>
    <xdr:ext cx="534377" cy="259045"/>
    <xdr:sp macro="" textlink="">
      <xdr:nvSpPr>
        <xdr:cNvPr id="627" name="災害復旧費平均値テキスト"/>
        <xdr:cNvSpPr txBox="1"/>
      </xdr:nvSpPr>
      <xdr:spPr>
        <a:xfrm>
          <a:off x="16370300" y="13420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11905</xdr:rowOff>
    </xdr:from>
    <xdr:to>
      <xdr:col>19</xdr:col>
      <xdr:colOff>644525</xdr:colOff>
      <xdr:row>79</xdr:row>
      <xdr:rowOff>44450</xdr:rowOff>
    </xdr:to>
    <xdr:cxnSp macro="">
      <xdr:nvCxnSpPr>
        <xdr:cNvPr id="635" name="直線コネクタ 634"/>
        <xdr:cNvCxnSpPr/>
      </xdr:nvCxnSpPr>
      <xdr:spPr>
        <a:xfrm>
          <a:off x="12814300" y="13556455"/>
          <a:ext cx="889000" cy="3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139162</xdr:rowOff>
    </xdr:from>
    <xdr:to>
      <xdr:col>23</xdr:col>
      <xdr:colOff>568325</xdr:colOff>
      <xdr:row>78</xdr:row>
      <xdr:rowOff>69312</xdr:rowOff>
    </xdr:to>
    <xdr:sp macro="" textlink="">
      <xdr:nvSpPr>
        <xdr:cNvPr id="645" name="円/楕円 644"/>
        <xdr:cNvSpPr/>
      </xdr:nvSpPr>
      <xdr:spPr>
        <a:xfrm>
          <a:off x="16268700" y="133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162039</xdr:rowOff>
    </xdr:from>
    <xdr:ext cx="534377" cy="259045"/>
    <xdr:sp macro="" textlink="">
      <xdr:nvSpPr>
        <xdr:cNvPr id="646" name="災害復旧費該当値テキスト"/>
        <xdr:cNvSpPr txBox="1"/>
      </xdr:nvSpPr>
      <xdr:spPr>
        <a:xfrm>
          <a:off x="16370300" y="1319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25,904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132555</xdr:rowOff>
    </xdr:from>
    <xdr:to>
      <xdr:col>18</xdr:col>
      <xdr:colOff>492125</xdr:colOff>
      <xdr:row>79</xdr:row>
      <xdr:rowOff>62705</xdr:rowOff>
    </xdr:to>
    <xdr:sp macro="" textlink="">
      <xdr:nvSpPr>
        <xdr:cNvPr id="653" name="円/楕円 652"/>
        <xdr:cNvSpPr/>
      </xdr:nvSpPr>
      <xdr:spPr>
        <a:xfrm>
          <a:off x="12763500" y="135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53832</xdr:rowOff>
    </xdr:from>
    <xdr:ext cx="469744" cy="259045"/>
    <xdr:sp macro="" textlink="">
      <xdr:nvSpPr>
        <xdr:cNvPr id="654" name="テキスト ボックス 653"/>
        <xdr:cNvSpPr txBox="1"/>
      </xdr:nvSpPr>
      <xdr:spPr>
        <a:xfrm>
          <a:off x="12579427" y="1359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51767</xdr:rowOff>
    </xdr:from>
    <xdr:to>
      <xdr:col>23</xdr:col>
      <xdr:colOff>517525</xdr:colOff>
      <xdr:row>95</xdr:row>
      <xdr:rowOff>62374</xdr:rowOff>
    </xdr:to>
    <xdr:cxnSp macro="">
      <xdr:nvCxnSpPr>
        <xdr:cNvPr id="681" name="直線コネクタ 680"/>
        <xdr:cNvCxnSpPr/>
      </xdr:nvCxnSpPr>
      <xdr:spPr>
        <a:xfrm flipV="1">
          <a:off x="15481300" y="16339517"/>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43300</xdr:rowOff>
    </xdr:from>
    <xdr:to>
      <xdr:col>22</xdr:col>
      <xdr:colOff>365125</xdr:colOff>
      <xdr:row>95</xdr:row>
      <xdr:rowOff>62374</xdr:rowOff>
    </xdr:to>
    <xdr:cxnSp macro="">
      <xdr:nvCxnSpPr>
        <xdr:cNvPr id="684" name="直線コネクタ 683"/>
        <xdr:cNvCxnSpPr/>
      </xdr:nvCxnSpPr>
      <xdr:spPr>
        <a:xfrm>
          <a:off x="14592300" y="16331050"/>
          <a:ext cx="889000" cy="1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43300</xdr:rowOff>
    </xdr:from>
    <xdr:to>
      <xdr:col>21</xdr:col>
      <xdr:colOff>161925</xdr:colOff>
      <xdr:row>95</xdr:row>
      <xdr:rowOff>71824</xdr:rowOff>
    </xdr:to>
    <xdr:cxnSp macro="">
      <xdr:nvCxnSpPr>
        <xdr:cNvPr id="687" name="直線コネクタ 686"/>
        <xdr:cNvCxnSpPr/>
      </xdr:nvCxnSpPr>
      <xdr:spPr>
        <a:xfrm flipV="1">
          <a:off x="13703300" y="16331050"/>
          <a:ext cx="889000" cy="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89" name="テキスト ボックス 688"/>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71824</xdr:rowOff>
    </xdr:from>
    <xdr:to>
      <xdr:col>19</xdr:col>
      <xdr:colOff>644525</xdr:colOff>
      <xdr:row>95</xdr:row>
      <xdr:rowOff>88133</xdr:rowOff>
    </xdr:to>
    <xdr:cxnSp macro="">
      <xdr:nvCxnSpPr>
        <xdr:cNvPr id="690" name="直線コネクタ 689"/>
        <xdr:cNvCxnSpPr/>
      </xdr:nvCxnSpPr>
      <xdr:spPr>
        <a:xfrm flipV="1">
          <a:off x="12814300" y="16359574"/>
          <a:ext cx="889000" cy="1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2" name="テキスト ボックス 691"/>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15577</xdr:rowOff>
    </xdr:from>
    <xdr:ext cx="599010" cy="259045"/>
    <xdr:sp macro="" textlink="">
      <xdr:nvSpPr>
        <xdr:cNvPr id="694" name="テキスト ボックス 693"/>
        <xdr:cNvSpPr txBox="1"/>
      </xdr:nvSpPr>
      <xdr:spPr>
        <a:xfrm>
          <a:off x="12514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967</xdr:rowOff>
    </xdr:from>
    <xdr:to>
      <xdr:col>23</xdr:col>
      <xdr:colOff>568325</xdr:colOff>
      <xdr:row>95</xdr:row>
      <xdr:rowOff>102567</xdr:rowOff>
    </xdr:to>
    <xdr:sp macro="" textlink="">
      <xdr:nvSpPr>
        <xdr:cNvPr id="700" name="円/楕円 699"/>
        <xdr:cNvSpPr/>
      </xdr:nvSpPr>
      <xdr:spPr>
        <a:xfrm>
          <a:off x="16268700" y="1628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23844</xdr:rowOff>
    </xdr:from>
    <xdr:ext cx="599010" cy="259045"/>
    <xdr:sp macro="" textlink="">
      <xdr:nvSpPr>
        <xdr:cNvPr id="701" name="公債費該当値テキスト"/>
        <xdr:cNvSpPr txBox="1"/>
      </xdr:nvSpPr>
      <xdr:spPr>
        <a:xfrm>
          <a:off x="16370300" y="1614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131,733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11574</xdr:rowOff>
    </xdr:from>
    <xdr:to>
      <xdr:col>22</xdr:col>
      <xdr:colOff>415925</xdr:colOff>
      <xdr:row>95</xdr:row>
      <xdr:rowOff>113174</xdr:rowOff>
    </xdr:to>
    <xdr:sp macro="" textlink="">
      <xdr:nvSpPr>
        <xdr:cNvPr id="702" name="円/楕円 701"/>
        <xdr:cNvSpPr/>
      </xdr:nvSpPr>
      <xdr:spPr>
        <a:xfrm>
          <a:off x="15430500" y="1629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129701</xdr:rowOff>
    </xdr:from>
    <xdr:ext cx="599010" cy="259045"/>
    <xdr:sp macro="" textlink="">
      <xdr:nvSpPr>
        <xdr:cNvPr id="703" name="テキスト ボックス 702"/>
        <xdr:cNvSpPr txBox="1"/>
      </xdr:nvSpPr>
      <xdr:spPr>
        <a:xfrm>
          <a:off x="15181794" y="1607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129,413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163950</xdr:rowOff>
    </xdr:from>
    <xdr:to>
      <xdr:col>21</xdr:col>
      <xdr:colOff>212725</xdr:colOff>
      <xdr:row>95</xdr:row>
      <xdr:rowOff>94100</xdr:rowOff>
    </xdr:to>
    <xdr:sp macro="" textlink="">
      <xdr:nvSpPr>
        <xdr:cNvPr id="704" name="円/楕円 703"/>
        <xdr:cNvSpPr/>
      </xdr:nvSpPr>
      <xdr:spPr>
        <a:xfrm>
          <a:off x="14541500" y="162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110627</xdr:rowOff>
    </xdr:from>
    <xdr:ext cx="599010" cy="259045"/>
    <xdr:sp macro="" textlink="">
      <xdr:nvSpPr>
        <xdr:cNvPr id="705" name="テキスト ボックス 704"/>
        <xdr:cNvSpPr txBox="1"/>
      </xdr:nvSpPr>
      <xdr:spPr>
        <a:xfrm>
          <a:off x="14292794" y="1605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133,585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21024</xdr:rowOff>
    </xdr:from>
    <xdr:to>
      <xdr:col>20</xdr:col>
      <xdr:colOff>9525</xdr:colOff>
      <xdr:row>95</xdr:row>
      <xdr:rowOff>122624</xdr:rowOff>
    </xdr:to>
    <xdr:sp macro="" textlink="">
      <xdr:nvSpPr>
        <xdr:cNvPr id="706" name="円/楕円 705"/>
        <xdr:cNvSpPr/>
      </xdr:nvSpPr>
      <xdr:spPr>
        <a:xfrm>
          <a:off x="13652500" y="1630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139151</xdr:rowOff>
    </xdr:from>
    <xdr:ext cx="599010" cy="259045"/>
    <xdr:sp macro="" textlink="">
      <xdr:nvSpPr>
        <xdr:cNvPr id="707" name="テキスト ボックス 706"/>
        <xdr:cNvSpPr txBox="1"/>
      </xdr:nvSpPr>
      <xdr:spPr>
        <a:xfrm>
          <a:off x="13403794" y="1608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127,346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37333</xdr:rowOff>
    </xdr:from>
    <xdr:to>
      <xdr:col>18</xdr:col>
      <xdr:colOff>492125</xdr:colOff>
      <xdr:row>95</xdr:row>
      <xdr:rowOff>138933</xdr:rowOff>
    </xdr:to>
    <xdr:sp macro="" textlink="">
      <xdr:nvSpPr>
        <xdr:cNvPr id="708" name="円/楕円 707"/>
        <xdr:cNvSpPr/>
      </xdr:nvSpPr>
      <xdr:spPr>
        <a:xfrm>
          <a:off x="12763500" y="163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155460</xdr:rowOff>
    </xdr:from>
    <xdr:ext cx="599010" cy="259045"/>
    <xdr:sp macro="" textlink="">
      <xdr:nvSpPr>
        <xdr:cNvPr id="709" name="テキスト ボックス 708"/>
        <xdr:cNvSpPr txBox="1"/>
      </xdr:nvSpPr>
      <xdr:spPr>
        <a:xfrm>
          <a:off x="12514794" y="1610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議会費が高い数値を示しているが、５千人規模の団体内では議員数も議員報酬も平均的であり、事務局職員人件費等が要因と考えられる。　総務費で平成２５年度に高騰したのは庁舎の耐震改修工事が行われたためであり、翌２６年度から２７年度にかけての上昇の主な要因は「ふるさと納税」本格導入に伴う返礼品に係る経費の増が挙げられる。　農林水産業費は基幹産業である農業に関する基盤整備事業等が続き、平成２６年度のバイオガスプラント本体工事でピークを迎えた。　商工業振興及び観光関連事業の経費確保のため商工費は高めに推移している。　土木費では平成２４年度の大雨と大雪に加え、翌２５年度の台風による被害対応に多額の経費を要した。　教育費が類似団体内平均値を若干上回っているのは特色ある小中高一貫教育や鹿追高校生海外派遣事業に要する経費等を計上しているためである。</a:t>
          </a:r>
          <a:r>
            <a:rPr kumimoji="1" lang="ja-JP" altLang="en-US" sz="1300">
              <a:solidFill>
                <a:schemeClr val="dk1"/>
              </a:solidFill>
              <a:effectLst/>
              <a:latin typeface="+mn-lt"/>
              <a:ea typeface="+mn-ea"/>
              <a:cs typeface="+mn-cs"/>
            </a:rPr>
            <a:t>平成２８年の台風被害は災害復旧費の上昇に反映されている。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lt"/>
              <a:ea typeface="+mn-ea"/>
              <a:cs typeface="+mn-cs"/>
            </a:rPr>
            <a:t>　実質収支額は増</a:t>
          </a:r>
          <a:r>
            <a:rPr lang="ja-JP" altLang="en-US" sz="1300" b="0" i="0" baseline="0">
              <a:solidFill>
                <a:schemeClr val="dk1"/>
              </a:solidFill>
              <a:effectLst/>
              <a:latin typeface="+mn-lt"/>
              <a:ea typeface="+mn-ea"/>
              <a:cs typeface="+mn-cs"/>
            </a:rPr>
            <a:t>減を繰り返しているが、</a:t>
          </a:r>
          <a:r>
            <a:rPr lang="ja-JP" altLang="ja-JP" sz="1300" b="0" i="0" baseline="0">
              <a:solidFill>
                <a:schemeClr val="dk1"/>
              </a:solidFill>
              <a:effectLst/>
              <a:latin typeface="+mn-lt"/>
              <a:ea typeface="+mn-ea"/>
              <a:cs typeface="+mn-cs"/>
            </a:rPr>
            <a:t>財政調整基金は</a:t>
          </a:r>
          <a:r>
            <a:rPr lang="ja-JP" altLang="en-US" sz="1300" b="0" i="0" baseline="0">
              <a:solidFill>
                <a:schemeClr val="dk1"/>
              </a:solidFill>
              <a:effectLst/>
              <a:latin typeface="+mn-lt"/>
              <a:ea typeface="+mn-ea"/>
              <a:cs typeface="+mn-cs"/>
            </a:rPr>
            <a:t>ここ数年安定した推移を見せている</a:t>
          </a:r>
          <a:r>
            <a:rPr lang="ja-JP" altLang="ja-JP" sz="1300" b="0" i="0" baseline="0">
              <a:solidFill>
                <a:schemeClr val="dk1"/>
              </a:solidFill>
              <a:effectLst/>
              <a:latin typeface="+mn-lt"/>
              <a:ea typeface="+mn-ea"/>
              <a:cs typeface="+mn-cs"/>
            </a:rPr>
            <a:t>。その他基金を含め、全体のバランスを見ながら適正規模になるよう配慮し、実質単年度収支についても安定したプラスに転じるよう努める。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lt"/>
              <a:ea typeface="+mn-ea"/>
              <a:cs typeface="+mn-cs"/>
            </a:rPr>
            <a:t>　全会計黒字を維持している。今後も健全な財政運営に努めていきたい。</a:t>
          </a:r>
          <a:r>
            <a:rPr lang="ja-JP" altLang="en-US" sz="1300" b="0" i="0" baseline="0">
              <a:solidFill>
                <a:schemeClr val="dk1"/>
              </a:solidFill>
              <a:effectLst/>
              <a:latin typeface="+mn-lt"/>
              <a:ea typeface="+mn-ea"/>
              <a:cs typeface="+mn-cs"/>
            </a:rPr>
            <a:t>特別会計</a:t>
          </a:r>
          <a:r>
            <a:rPr lang="ja-JP" altLang="ja-JP" sz="1300" b="0" i="0" baseline="0">
              <a:solidFill>
                <a:schemeClr val="dk1"/>
              </a:solidFill>
              <a:effectLst/>
              <a:latin typeface="+mn-lt"/>
              <a:ea typeface="+mn-ea"/>
              <a:cs typeface="+mn-cs"/>
            </a:rPr>
            <a:t>中</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国民健康保険病院事業会計は割合が大きく、継続して安定経営ができるよう勤める。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election activeCell="E36" sqref="E36:S36"/>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9160731</v>
      </c>
      <c r="BO4" s="411"/>
      <c r="BP4" s="411"/>
      <c r="BQ4" s="411"/>
      <c r="BR4" s="411"/>
      <c r="BS4" s="411"/>
      <c r="BT4" s="411"/>
      <c r="BU4" s="412"/>
      <c r="BV4" s="410">
        <v>7632486</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9.3000000000000007</v>
      </c>
      <c r="CU4" s="588"/>
      <c r="CV4" s="588"/>
      <c r="CW4" s="588"/>
      <c r="CX4" s="588"/>
      <c r="CY4" s="588"/>
      <c r="CZ4" s="588"/>
      <c r="DA4" s="589"/>
      <c r="DB4" s="587">
        <v>10.1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8757744</v>
      </c>
      <c r="BO5" s="416"/>
      <c r="BP5" s="416"/>
      <c r="BQ5" s="416"/>
      <c r="BR5" s="416"/>
      <c r="BS5" s="416"/>
      <c r="BT5" s="416"/>
      <c r="BU5" s="417"/>
      <c r="BV5" s="415">
        <v>7155666</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79.5</v>
      </c>
      <c r="CU5" s="386"/>
      <c r="CV5" s="386"/>
      <c r="CW5" s="386"/>
      <c r="CX5" s="386"/>
      <c r="CY5" s="386"/>
      <c r="CZ5" s="386"/>
      <c r="DA5" s="387"/>
      <c r="DB5" s="385">
        <v>77.3</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402987</v>
      </c>
      <c r="BO6" s="416"/>
      <c r="BP6" s="416"/>
      <c r="BQ6" s="416"/>
      <c r="BR6" s="416"/>
      <c r="BS6" s="416"/>
      <c r="BT6" s="416"/>
      <c r="BU6" s="417"/>
      <c r="BV6" s="415">
        <v>476820</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82.8</v>
      </c>
      <c r="CU6" s="562"/>
      <c r="CV6" s="562"/>
      <c r="CW6" s="562"/>
      <c r="CX6" s="562"/>
      <c r="CY6" s="562"/>
      <c r="CZ6" s="562"/>
      <c r="DA6" s="563"/>
      <c r="DB6" s="561">
        <v>81.3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41037</v>
      </c>
      <c r="BO7" s="416"/>
      <c r="BP7" s="416"/>
      <c r="BQ7" s="416"/>
      <c r="BR7" s="416"/>
      <c r="BS7" s="416"/>
      <c r="BT7" s="416"/>
      <c r="BU7" s="417"/>
      <c r="BV7" s="415">
        <v>77659</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3887039</v>
      </c>
      <c r="CU7" s="416"/>
      <c r="CV7" s="416"/>
      <c r="CW7" s="416"/>
      <c r="CX7" s="416"/>
      <c r="CY7" s="416"/>
      <c r="CZ7" s="416"/>
      <c r="DA7" s="417"/>
      <c r="DB7" s="415">
        <v>3953359</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361950</v>
      </c>
      <c r="BO8" s="416"/>
      <c r="BP8" s="416"/>
      <c r="BQ8" s="416"/>
      <c r="BR8" s="416"/>
      <c r="BS8" s="416"/>
      <c r="BT8" s="416"/>
      <c r="BU8" s="417"/>
      <c r="BV8" s="415">
        <v>399161</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0.24</v>
      </c>
      <c r="CU8" s="525"/>
      <c r="CV8" s="525"/>
      <c r="CW8" s="525"/>
      <c r="CX8" s="525"/>
      <c r="CY8" s="525"/>
      <c r="CZ8" s="525"/>
      <c r="DA8" s="526"/>
      <c r="DB8" s="524">
        <v>0.23</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5542</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-37211</v>
      </c>
      <c r="BO9" s="416"/>
      <c r="BP9" s="416"/>
      <c r="BQ9" s="416"/>
      <c r="BR9" s="416"/>
      <c r="BS9" s="416"/>
      <c r="BT9" s="416"/>
      <c r="BU9" s="417"/>
      <c r="BV9" s="415">
        <v>157539</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13.9</v>
      </c>
      <c r="CU9" s="386"/>
      <c r="CV9" s="386"/>
      <c r="CW9" s="386"/>
      <c r="CX9" s="386"/>
      <c r="CY9" s="386"/>
      <c r="CZ9" s="386"/>
      <c r="DA9" s="387"/>
      <c r="DB9" s="385">
        <v>14.7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5702</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500</v>
      </c>
      <c r="BO10" s="416"/>
      <c r="BP10" s="416"/>
      <c r="BQ10" s="416"/>
      <c r="BR10" s="416"/>
      <c r="BS10" s="416"/>
      <c r="BT10" s="416"/>
      <c r="BU10" s="417"/>
      <c r="BV10" s="415">
        <v>600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5559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5508</v>
      </c>
      <c r="S13" s="517"/>
      <c r="T13" s="517"/>
      <c r="U13" s="517"/>
      <c r="V13" s="518"/>
      <c r="W13" s="504" t="s">
        <v>124</v>
      </c>
      <c r="X13" s="428"/>
      <c r="Y13" s="428"/>
      <c r="Z13" s="428"/>
      <c r="AA13" s="428"/>
      <c r="AB13" s="429"/>
      <c r="AC13" s="391">
        <v>1079</v>
      </c>
      <c r="AD13" s="392"/>
      <c r="AE13" s="392"/>
      <c r="AF13" s="392"/>
      <c r="AG13" s="393"/>
      <c r="AH13" s="391">
        <v>1135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-36711</v>
      </c>
      <c r="BO13" s="416"/>
      <c r="BP13" s="416"/>
      <c r="BQ13" s="416"/>
      <c r="BR13" s="416"/>
      <c r="BS13" s="416"/>
      <c r="BT13" s="416"/>
      <c r="BU13" s="417"/>
      <c r="BV13" s="415">
        <v>158139</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8</v>
      </c>
      <c r="CU13" s="386"/>
      <c r="CV13" s="386"/>
      <c r="CW13" s="386"/>
      <c r="CX13" s="386"/>
      <c r="CY13" s="386"/>
      <c r="CZ13" s="386"/>
      <c r="DA13" s="387"/>
      <c r="DB13" s="385">
        <v>7.6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5582</v>
      </c>
      <c r="S14" s="517"/>
      <c r="T14" s="517"/>
      <c r="U14" s="517"/>
      <c r="V14" s="518"/>
      <c r="W14" s="519"/>
      <c r="X14" s="431"/>
      <c r="Y14" s="431"/>
      <c r="Z14" s="431"/>
      <c r="AA14" s="431"/>
      <c r="AB14" s="432"/>
      <c r="AC14" s="509">
        <v>36</v>
      </c>
      <c r="AD14" s="510"/>
      <c r="AE14" s="510"/>
      <c r="AF14" s="510"/>
      <c r="AG14" s="511"/>
      <c r="AH14" s="509">
        <v>36.700000000000003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5545</v>
      </c>
      <c r="S15" s="517"/>
      <c r="T15" s="517"/>
      <c r="U15" s="517"/>
      <c r="V15" s="518"/>
      <c r="W15" s="504" t="s">
        <v>131</v>
      </c>
      <c r="X15" s="428"/>
      <c r="Y15" s="428"/>
      <c r="Z15" s="428"/>
      <c r="AA15" s="428"/>
      <c r="AB15" s="429"/>
      <c r="AC15" s="391">
        <v>184</v>
      </c>
      <c r="AD15" s="392"/>
      <c r="AE15" s="392"/>
      <c r="AF15" s="392"/>
      <c r="AG15" s="393"/>
      <c r="AH15" s="391">
        <v>189</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938645</v>
      </c>
      <c r="BO15" s="411"/>
      <c r="BP15" s="411"/>
      <c r="BQ15" s="411"/>
      <c r="BR15" s="411"/>
      <c r="BS15" s="411"/>
      <c r="BT15" s="411"/>
      <c r="BU15" s="412"/>
      <c r="BV15" s="410">
        <v>827856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6.1</v>
      </c>
      <c r="AD16" s="510"/>
      <c r="AE16" s="510"/>
      <c r="AF16" s="510"/>
      <c r="AG16" s="511"/>
      <c r="AH16" s="509">
        <v>6.1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3501941</v>
      </c>
      <c r="BO16" s="416"/>
      <c r="BP16" s="416"/>
      <c r="BQ16" s="416"/>
      <c r="BR16" s="416"/>
      <c r="BS16" s="416"/>
      <c r="BT16" s="416"/>
      <c r="BU16" s="417"/>
      <c r="BV16" s="415">
        <v>3561235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1736</v>
      </c>
      <c r="AD17" s="392"/>
      <c r="AE17" s="392"/>
      <c r="AF17" s="392"/>
      <c r="AG17" s="393"/>
      <c r="AH17" s="391">
        <v>1769</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1172234</v>
      </c>
      <c r="BO17" s="416"/>
      <c r="BP17" s="416"/>
      <c r="BQ17" s="416"/>
      <c r="BR17" s="416"/>
      <c r="BS17" s="416"/>
      <c r="BT17" s="416"/>
      <c r="BU17" s="417"/>
      <c r="BV17" s="415">
        <v>1016049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402.88</v>
      </c>
      <c r="M18" s="480"/>
      <c r="N18" s="480"/>
      <c r="O18" s="480"/>
      <c r="P18" s="480"/>
      <c r="Q18" s="480"/>
      <c r="R18" s="481"/>
      <c r="S18" s="481"/>
      <c r="T18" s="481"/>
      <c r="U18" s="481"/>
      <c r="V18" s="482"/>
      <c r="W18" s="496"/>
      <c r="X18" s="497"/>
      <c r="Y18" s="497"/>
      <c r="Z18" s="497"/>
      <c r="AA18" s="497"/>
      <c r="AB18" s="505"/>
      <c r="AC18" s="379">
        <v>57.9</v>
      </c>
      <c r="AD18" s="380"/>
      <c r="AE18" s="380"/>
      <c r="AF18" s="380"/>
      <c r="AG18" s="483"/>
      <c r="AH18" s="379">
        <v>57.2</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3084741</v>
      </c>
      <c r="BO18" s="416"/>
      <c r="BP18" s="416"/>
      <c r="BQ18" s="416"/>
      <c r="BR18" s="416"/>
      <c r="BS18" s="416"/>
      <c r="BT18" s="416"/>
      <c r="BU18" s="417"/>
      <c r="BV18" s="415">
        <v>3151569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5188002</v>
      </c>
      <c r="BO19" s="416"/>
      <c r="BP19" s="416"/>
      <c r="BQ19" s="416"/>
      <c r="BR19" s="416"/>
      <c r="BS19" s="416"/>
      <c r="BT19" s="416"/>
      <c r="BU19" s="417"/>
      <c r="BV19" s="415">
        <v>4824389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2258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7555344</v>
      </c>
      <c r="BO23" s="416"/>
      <c r="BP23" s="416"/>
      <c r="BQ23" s="416"/>
      <c r="BR23" s="416"/>
      <c r="BS23" s="416"/>
      <c r="BT23" s="416"/>
      <c r="BU23" s="417"/>
      <c r="BV23" s="415">
        <v>6820292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7500</v>
      </c>
      <c r="R24" s="392"/>
      <c r="S24" s="392"/>
      <c r="T24" s="392"/>
      <c r="U24" s="392"/>
      <c r="V24" s="393"/>
      <c r="W24" s="457"/>
      <c r="X24" s="448"/>
      <c r="Y24" s="449"/>
      <c r="Z24" s="388" t="s">
        <v>155</v>
      </c>
      <c r="AA24" s="389"/>
      <c r="AB24" s="389"/>
      <c r="AC24" s="389"/>
      <c r="AD24" s="389"/>
      <c r="AE24" s="389"/>
      <c r="AF24" s="389"/>
      <c r="AG24" s="390"/>
      <c r="AH24" s="391">
        <v>137</v>
      </c>
      <c r="AI24" s="392"/>
      <c r="AJ24" s="392"/>
      <c r="AK24" s="392"/>
      <c r="AL24" s="393"/>
      <c r="AM24" s="391">
        <v>412781</v>
      </c>
      <c r="AN24" s="392"/>
      <c r="AO24" s="392"/>
      <c r="AP24" s="392"/>
      <c r="AQ24" s="392"/>
      <c r="AR24" s="393"/>
      <c r="AS24" s="391">
        <v>3013</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6906320</v>
      </c>
      <c r="BO24" s="416"/>
      <c r="BP24" s="416"/>
      <c r="BQ24" s="416"/>
      <c r="BR24" s="416"/>
      <c r="BS24" s="416"/>
      <c r="BT24" s="416"/>
      <c r="BU24" s="417"/>
      <c r="BV24" s="415">
        <v>6225042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6200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38901</v>
      </c>
      <c r="BO25" s="411"/>
      <c r="BP25" s="411"/>
      <c r="BQ25" s="411"/>
      <c r="BR25" s="411"/>
      <c r="BS25" s="411"/>
      <c r="BT25" s="411"/>
      <c r="BU25" s="412"/>
      <c r="BV25" s="410">
        <v>582749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5600</v>
      </c>
      <c r="R26" s="392"/>
      <c r="S26" s="392"/>
      <c r="T26" s="392"/>
      <c r="U26" s="392"/>
      <c r="V26" s="393"/>
      <c r="W26" s="457"/>
      <c r="X26" s="448"/>
      <c r="Y26" s="449"/>
      <c r="Z26" s="388" t="s">
        <v>161</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2900</v>
      </c>
      <c r="R27" s="392"/>
      <c r="S27" s="392"/>
      <c r="T27" s="392"/>
      <c r="U27" s="392"/>
      <c r="V27" s="393"/>
      <c r="W27" s="457"/>
      <c r="X27" s="448"/>
      <c r="Y27" s="449"/>
      <c r="Z27" s="388" t="s">
        <v>164</v>
      </c>
      <c r="AA27" s="389"/>
      <c r="AB27" s="389"/>
      <c r="AC27" s="389"/>
      <c r="AD27" s="389"/>
      <c r="AE27" s="389"/>
      <c r="AF27" s="389"/>
      <c r="AG27" s="390"/>
      <c r="AH27" s="391">
        <v>1</v>
      </c>
      <c r="AI27" s="392"/>
      <c r="AJ27" s="392"/>
      <c r="AK27" s="392"/>
      <c r="AL27" s="393"/>
      <c r="AM27" s="391" t="s">
        <v>165</v>
      </c>
      <c r="AN27" s="392"/>
      <c r="AO27" s="392"/>
      <c r="AP27" s="392"/>
      <c r="AQ27" s="392"/>
      <c r="AR27" s="393"/>
      <c r="AS27" s="391" t="s">
        <v>165</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1623</v>
      </c>
      <c r="BO27" s="419"/>
      <c r="BP27" s="419"/>
      <c r="BQ27" s="419"/>
      <c r="BR27" s="419"/>
      <c r="BS27" s="419"/>
      <c r="BT27" s="419"/>
      <c r="BU27" s="420"/>
      <c r="BV27" s="418">
        <v>1621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2270</v>
      </c>
      <c r="R28" s="392"/>
      <c r="S28" s="392"/>
      <c r="T28" s="392"/>
      <c r="U28" s="392"/>
      <c r="V28" s="393"/>
      <c r="W28" s="457"/>
      <c r="X28" s="448"/>
      <c r="Y28" s="449"/>
      <c r="Z28" s="388" t="s">
        <v>168</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553400</v>
      </c>
      <c r="BO28" s="411"/>
      <c r="BP28" s="411"/>
      <c r="BQ28" s="411"/>
      <c r="BR28" s="411"/>
      <c r="BS28" s="411"/>
      <c r="BT28" s="411"/>
      <c r="BU28" s="412"/>
      <c r="BV28" s="410">
        <v>552900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9</v>
      </c>
      <c r="M29" s="392"/>
      <c r="N29" s="392"/>
      <c r="O29" s="392"/>
      <c r="P29" s="393"/>
      <c r="Q29" s="391">
        <v>1830</v>
      </c>
      <c r="R29" s="392"/>
      <c r="S29" s="392"/>
      <c r="T29" s="392"/>
      <c r="U29" s="392"/>
      <c r="V29" s="393"/>
      <c r="W29" s="458"/>
      <c r="X29" s="459"/>
      <c r="Y29" s="460"/>
      <c r="Z29" s="388" t="s">
        <v>172</v>
      </c>
      <c r="AA29" s="389"/>
      <c r="AB29" s="389"/>
      <c r="AC29" s="389"/>
      <c r="AD29" s="389"/>
      <c r="AE29" s="389"/>
      <c r="AF29" s="389"/>
      <c r="AG29" s="390"/>
      <c r="AH29" s="391">
        <v>138</v>
      </c>
      <c r="AI29" s="392"/>
      <c r="AJ29" s="392"/>
      <c r="AK29" s="392"/>
      <c r="AL29" s="393"/>
      <c r="AM29" s="391">
        <v>417333</v>
      </c>
      <c r="AN29" s="392"/>
      <c r="AO29" s="392"/>
      <c r="AP29" s="392"/>
      <c r="AQ29" s="392"/>
      <c r="AR29" s="393"/>
      <c r="AS29" s="391">
        <v>3024</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1751500</v>
      </c>
      <c r="BO29" s="416"/>
      <c r="BP29" s="416"/>
      <c r="BQ29" s="416"/>
      <c r="BR29" s="416"/>
      <c r="BS29" s="416"/>
      <c r="BT29" s="416"/>
      <c r="BU29" s="417"/>
      <c r="BV29" s="415">
        <v>2125300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97.6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1658157</v>
      </c>
      <c r="BO30" s="419"/>
      <c r="BP30" s="419"/>
      <c r="BQ30" s="419"/>
      <c r="BR30" s="419"/>
      <c r="BS30" s="419"/>
      <c r="BT30" s="419"/>
      <c r="BU30" s="420"/>
      <c r="BV30" s="418">
        <v>1500382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国民健康保険病院事業会計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とかち広域消防事務組合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下水道特別会計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十勝環境複合事務組合（一般組合）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十勝環境複合事務組合（余熱利用事業組合）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526</v>
      </c>
      <c r="D34" s="1184"/>
      <c r="E34" s="1185"/>
      <c r="F34" s="32">
        <v>5.0199999999999996</v>
      </c>
      <c r="G34" s="33">
        <v>7.62</v>
      </c>
      <c r="H34" s="33">
        <v>6.19</v>
      </c>
      <c r="I34" s="33">
        <v>10.09</v>
      </c>
      <c r="J34" s="34">
        <v>9.31</v>
      </c>
      <c r="K34" s="22"/>
      <c r="L34" s="22"/>
      <c r="M34" s="22"/>
      <c r="N34" s="22"/>
      <c r="O34" s="22"/>
      <c r="P34" s="22"/>
    </row>
    <row r="35" spans="1:16" ht="39" customHeight="1">
      <c r="A35" s="22"/>
      <c r="B35" s="35"/>
      <c r="C35" s="1178" t="s">
        <v>527</v>
      </c>
      <c r="D35" s="1179"/>
      <c r="E35" s="1180"/>
      <c r="F35" s="36">
        <v>4.07</v>
      </c>
      <c r="G35" s="37">
        <v>5.12</v>
      </c>
      <c r="H35" s="37">
        <v>5.92</v>
      </c>
      <c r="I35" s="37">
        <v>7.32</v>
      </c>
      <c r="J35" s="38">
        <v>9.07</v>
      </c>
      <c r="K35" s="22"/>
      <c r="L35" s="22"/>
      <c r="M35" s="22"/>
      <c r="N35" s="22"/>
      <c r="O35" s="22"/>
      <c r="P35" s="22"/>
    </row>
    <row r="36" spans="1:16" ht="39" customHeight="1">
      <c r="A36" s="22"/>
      <c r="B36" s="35"/>
      <c r="C36" s="1178" t="s">
        <v>528</v>
      </c>
      <c r="D36" s="1179"/>
      <c r="E36" s="1180"/>
      <c r="F36" s="36">
        <v>0.05</v>
      </c>
      <c r="G36" s="37">
        <v>0.06</v>
      </c>
      <c r="H36" s="37">
        <v>0.04</v>
      </c>
      <c r="I36" s="37">
        <v>0.06</v>
      </c>
      <c r="J36" s="38">
        <v>7.0000000000000007E-2</v>
      </c>
      <c r="K36" s="22"/>
      <c r="L36" s="22"/>
      <c r="M36" s="22"/>
      <c r="N36" s="22"/>
      <c r="O36" s="22"/>
      <c r="P36" s="22"/>
    </row>
    <row r="37" spans="1:16" ht="39" customHeight="1">
      <c r="A37" s="22"/>
      <c r="B37" s="35"/>
      <c r="C37" s="1178" t="s">
        <v>529</v>
      </c>
      <c r="D37" s="1179"/>
      <c r="E37" s="1180"/>
      <c r="F37" s="36">
        <v>0.05</v>
      </c>
      <c r="G37" s="37">
        <v>0.06</v>
      </c>
      <c r="H37" s="37">
        <v>0.06</v>
      </c>
      <c r="I37" s="37">
        <v>0.16</v>
      </c>
      <c r="J37" s="38">
        <v>7.0000000000000007E-2</v>
      </c>
      <c r="K37" s="22"/>
      <c r="L37" s="22"/>
      <c r="M37" s="22"/>
      <c r="N37" s="22"/>
      <c r="O37" s="22"/>
      <c r="P37" s="22"/>
    </row>
    <row r="38" spans="1:16" ht="39" customHeight="1">
      <c r="A38" s="22"/>
      <c r="B38" s="35"/>
      <c r="C38" s="1178" t="s">
        <v>530</v>
      </c>
      <c r="D38" s="1179"/>
      <c r="E38" s="1180"/>
      <c r="F38" s="36">
        <v>0.55000000000000004</v>
      </c>
      <c r="G38" s="37">
        <v>0.5</v>
      </c>
      <c r="H38" s="37">
        <v>0.69</v>
      </c>
      <c r="I38" s="37">
        <v>0.72</v>
      </c>
      <c r="J38" s="38">
        <v>0.03</v>
      </c>
      <c r="K38" s="22"/>
      <c r="L38" s="22"/>
      <c r="M38" s="22"/>
      <c r="N38" s="22"/>
      <c r="O38" s="22"/>
      <c r="P38" s="22"/>
    </row>
    <row r="39" spans="1:16" ht="39" customHeight="1">
      <c r="A39" s="22"/>
      <c r="B39" s="35"/>
      <c r="C39" s="1178" t="s">
        <v>531</v>
      </c>
      <c r="D39" s="1179"/>
      <c r="E39" s="1180"/>
      <c r="F39" s="36">
        <v>0.03</v>
      </c>
      <c r="G39" s="37">
        <v>0.02</v>
      </c>
      <c r="H39" s="37">
        <v>0.01</v>
      </c>
      <c r="I39" s="37">
        <v>0.01</v>
      </c>
      <c r="J39" s="38">
        <v>0.01</v>
      </c>
      <c r="K39" s="22"/>
      <c r="L39" s="22"/>
      <c r="M39" s="22"/>
      <c r="N39" s="22"/>
      <c r="O39" s="22"/>
      <c r="P39" s="22"/>
    </row>
    <row r="40" spans="1:16" ht="39" customHeight="1">
      <c r="A40" s="22"/>
      <c r="B40" s="35"/>
      <c r="C40" s="1178" t="s">
        <v>532</v>
      </c>
      <c r="D40" s="1179"/>
      <c r="E40" s="1180"/>
      <c r="F40" s="36">
        <v>0.22</v>
      </c>
      <c r="G40" s="37">
        <v>0.01</v>
      </c>
      <c r="H40" s="37">
        <v>0.02</v>
      </c>
      <c r="I40" s="37">
        <v>0.1</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533</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534</v>
      </c>
      <c r="D43" s="1182"/>
      <c r="E43" s="1183"/>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694</v>
      </c>
      <c r="L45" s="60">
        <v>720</v>
      </c>
      <c r="M45" s="60">
        <v>748</v>
      </c>
      <c r="N45" s="60">
        <v>722</v>
      </c>
      <c r="O45" s="61">
        <v>732</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157</v>
      </c>
      <c r="L48" s="64">
        <v>168</v>
      </c>
      <c r="M48" s="64">
        <v>181</v>
      </c>
      <c r="N48" s="64">
        <v>182</v>
      </c>
      <c r="O48" s="65">
        <v>188</v>
      </c>
      <c r="P48" s="48"/>
      <c r="Q48" s="48"/>
      <c r="R48" s="48"/>
      <c r="S48" s="48"/>
      <c r="T48" s="48"/>
      <c r="U48" s="48"/>
    </row>
    <row r="49" spans="1:21" ht="30.75" customHeight="1">
      <c r="A49" s="48"/>
      <c r="B49" s="1196"/>
      <c r="C49" s="1197"/>
      <c r="D49" s="62"/>
      <c r="E49" s="1188" t="s">
        <v>16</v>
      </c>
      <c r="F49" s="1188"/>
      <c r="G49" s="1188"/>
      <c r="H49" s="1188"/>
      <c r="I49" s="1188"/>
      <c r="J49" s="1189"/>
      <c r="K49" s="63">
        <v>19</v>
      </c>
      <c r="L49" s="64">
        <v>19</v>
      </c>
      <c r="M49" s="64">
        <v>19</v>
      </c>
      <c r="N49" s="64">
        <v>19</v>
      </c>
      <c r="O49" s="65" t="s">
        <v>479</v>
      </c>
      <c r="P49" s="48"/>
      <c r="Q49" s="48"/>
      <c r="R49" s="48"/>
      <c r="S49" s="48"/>
      <c r="T49" s="48"/>
      <c r="U49" s="48"/>
    </row>
    <row r="50" spans="1:21" ht="30.75" customHeight="1">
      <c r="A50" s="48"/>
      <c r="B50" s="1196"/>
      <c r="C50" s="1197"/>
      <c r="D50" s="62"/>
      <c r="E50" s="1188" t="s">
        <v>17</v>
      </c>
      <c r="F50" s="1188"/>
      <c r="G50" s="1188"/>
      <c r="H50" s="1188"/>
      <c r="I50" s="1188"/>
      <c r="J50" s="1189"/>
      <c r="K50" s="63">
        <v>15</v>
      </c>
      <c r="L50" s="64">
        <v>17</v>
      </c>
      <c r="M50" s="64">
        <v>10</v>
      </c>
      <c r="N50" s="64">
        <v>9</v>
      </c>
      <c r="O50" s="65">
        <v>8</v>
      </c>
      <c r="P50" s="48"/>
      <c r="Q50" s="48"/>
      <c r="R50" s="48"/>
      <c r="S50" s="48"/>
      <c r="T50" s="48"/>
      <c r="U50" s="48"/>
    </row>
    <row r="51" spans="1:21" ht="30.75" customHeight="1">
      <c r="A51" s="48"/>
      <c r="B51" s="1198"/>
      <c r="C51" s="1199"/>
      <c r="D51" s="66"/>
      <c r="E51" s="1188" t="s">
        <v>18</v>
      </c>
      <c r="F51" s="1188"/>
      <c r="G51" s="1188"/>
      <c r="H51" s="1188"/>
      <c r="I51" s="1188"/>
      <c r="J51" s="1189"/>
      <c r="K51" s="63" t="s">
        <v>479</v>
      </c>
      <c r="L51" s="64" t="s">
        <v>479</v>
      </c>
      <c r="M51" s="64" t="s">
        <v>479</v>
      </c>
      <c r="N51" s="64" t="s">
        <v>479</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641</v>
      </c>
      <c r="L52" s="64">
        <v>667</v>
      </c>
      <c r="M52" s="64">
        <v>705</v>
      </c>
      <c r="N52" s="64">
        <v>684</v>
      </c>
      <c r="O52" s="65">
        <v>648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244</v>
      </c>
      <c r="L53" s="69">
        <v>257</v>
      </c>
      <c r="M53" s="69">
        <v>253</v>
      </c>
      <c r="N53" s="69">
        <v>248</v>
      </c>
      <c r="O53" s="70">
        <v>280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4" t="s">
        <v>24</v>
      </c>
      <c r="C41" s="1215"/>
      <c r="D41" s="81"/>
      <c r="E41" s="1216" t="s">
        <v>25</v>
      </c>
      <c r="F41" s="1216"/>
      <c r="G41" s="1216"/>
      <c r="H41" s="1217"/>
      <c r="I41" s="82">
        <v>5222</v>
      </c>
      <c r="J41" s="83">
        <v>6011</v>
      </c>
      <c r="K41" s="83">
        <v>6510</v>
      </c>
      <c r="L41" s="83">
        <v>6694</v>
      </c>
      <c r="M41" s="84">
        <v>7555</v>
      </c>
    </row>
    <row r="42" spans="2:13" ht="27.75" customHeight="1">
      <c r="B42" s="1204"/>
      <c r="C42" s="1205"/>
      <c r="D42" s="85"/>
      <c r="E42" s="1208" t="s">
        <v>26</v>
      </c>
      <c r="F42" s="1208"/>
      <c r="G42" s="1208"/>
      <c r="H42" s="1209"/>
      <c r="I42" s="86" t="s">
        <v>479</v>
      </c>
      <c r="J42" s="87" t="s">
        <v>479</v>
      </c>
      <c r="K42" s="87" t="s">
        <v>479</v>
      </c>
      <c r="L42" s="87" t="s">
        <v>479</v>
      </c>
      <c r="M42" s="88" t="s">
        <v>479</v>
      </c>
    </row>
    <row r="43" spans="2:13" ht="27.75" customHeight="1">
      <c r="B43" s="1204"/>
      <c r="C43" s="1205"/>
      <c r="D43" s="85"/>
      <c r="E43" s="1208" t="s">
        <v>27</v>
      </c>
      <c r="F43" s="1208"/>
      <c r="G43" s="1208"/>
      <c r="H43" s="1209"/>
      <c r="I43" s="86">
        <v>1862</v>
      </c>
      <c r="J43" s="87">
        <v>1789</v>
      </c>
      <c r="K43" s="87">
        <v>1801</v>
      </c>
      <c r="L43" s="87">
        <v>1745</v>
      </c>
      <c r="M43" s="88">
        <v>1706</v>
      </c>
    </row>
    <row r="44" spans="2:13" ht="27.75" customHeight="1">
      <c r="B44" s="1204"/>
      <c r="C44" s="1205"/>
      <c r="D44" s="85"/>
      <c r="E44" s="1208" t="s">
        <v>28</v>
      </c>
      <c r="F44" s="1208"/>
      <c r="G44" s="1208"/>
      <c r="H44" s="1209"/>
      <c r="I44" s="86">
        <v>175</v>
      </c>
      <c r="J44" s="87">
        <v>159</v>
      </c>
      <c r="K44" s="87">
        <v>142</v>
      </c>
      <c r="L44" s="87" t="s">
        <v>479</v>
      </c>
      <c r="M44" s="88" t="s">
        <v>479</v>
      </c>
    </row>
    <row r="45" spans="2:13" ht="27.75" customHeight="1">
      <c r="B45" s="1204"/>
      <c r="C45" s="1205"/>
      <c r="D45" s="85"/>
      <c r="E45" s="1208" t="s">
        <v>29</v>
      </c>
      <c r="F45" s="1208"/>
      <c r="G45" s="1208"/>
      <c r="H45" s="1209"/>
      <c r="I45" s="86">
        <v>1436</v>
      </c>
      <c r="J45" s="87">
        <v>1363</v>
      </c>
      <c r="K45" s="87">
        <v>1349</v>
      </c>
      <c r="L45" s="87">
        <v>1144</v>
      </c>
      <c r="M45" s="88">
        <v>1059</v>
      </c>
    </row>
    <row r="46" spans="2:13" ht="27.75" customHeight="1">
      <c r="B46" s="1204"/>
      <c r="C46" s="1205"/>
      <c r="D46" s="89"/>
      <c r="E46" s="1208" t="s">
        <v>30</v>
      </c>
      <c r="F46" s="1208"/>
      <c r="G46" s="1208"/>
      <c r="H46" s="1209"/>
      <c r="I46" s="86" t="s">
        <v>479</v>
      </c>
      <c r="J46" s="87" t="s">
        <v>479</v>
      </c>
      <c r="K46" s="87" t="s">
        <v>479</v>
      </c>
      <c r="L46" s="87" t="s">
        <v>479</v>
      </c>
      <c r="M46" s="88" t="s">
        <v>479</v>
      </c>
    </row>
    <row r="47" spans="2:13" ht="27.75" customHeight="1">
      <c r="B47" s="1204"/>
      <c r="C47" s="1205"/>
      <c r="D47" s="90"/>
      <c r="E47" s="1218" t="s">
        <v>31</v>
      </c>
      <c r="F47" s="1219"/>
      <c r="G47" s="1219"/>
      <c r="H47" s="1220"/>
      <c r="I47" s="86" t="s">
        <v>479</v>
      </c>
      <c r="J47" s="87" t="s">
        <v>479</v>
      </c>
      <c r="K47" s="87" t="s">
        <v>479</v>
      </c>
      <c r="L47" s="87" t="s">
        <v>479</v>
      </c>
      <c r="M47" s="88" t="s">
        <v>479</v>
      </c>
    </row>
    <row r="48" spans="2:13" ht="27.75" customHeight="1">
      <c r="B48" s="1204"/>
      <c r="C48" s="1205"/>
      <c r="D48" s="85"/>
      <c r="E48" s="1208" t="s">
        <v>32</v>
      </c>
      <c r="F48" s="1208"/>
      <c r="G48" s="1208"/>
      <c r="H48" s="1209"/>
      <c r="I48" s="86" t="s">
        <v>479</v>
      </c>
      <c r="J48" s="87" t="s">
        <v>479</v>
      </c>
      <c r="K48" s="87" t="s">
        <v>479</v>
      </c>
      <c r="L48" s="87" t="s">
        <v>479</v>
      </c>
      <c r="M48" s="88" t="s">
        <v>479</v>
      </c>
    </row>
    <row r="49" spans="2:13" ht="27.75" customHeight="1">
      <c r="B49" s="1206"/>
      <c r="C49" s="1207"/>
      <c r="D49" s="85"/>
      <c r="E49" s="1208" t="s">
        <v>33</v>
      </c>
      <c r="F49" s="1208"/>
      <c r="G49" s="1208"/>
      <c r="H49" s="1209"/>
      <c r="I49" s="86" t="s">
        <v>479</v>
      </c>
      <c r="J49" s="87" t="s">
        <v>479</v>
      </c>
      <c r="K49" s="87" t="s">
        <v>479</v>
      </c>
      <c r="L49" s="87" t="s">
        <v>479</v>
      </c>
      <c r="M49" s="88" t="s">
        <v>479</v>
      </c>
    </row>
    <row r="50" spans="2:13" ht="27.75" customHeight="1">
      <c r="B50" s="1202" t="s">
        <v>34</v>
      </c>
      <c r="C50" s="1203"/>
      <c r="D50" s="91"/>
      <c r="E50" s="1208" t="s">
        <v>35</v>
      </c>
      <c r="F50" s="1208"/>
      <c r="G50" s="1208"/>
      <c r="H50" s="1209"/>
      <c r="I50" s="86">
        <v>3461</v>
      </c>
      <c r="J50" s="87">
        <v>3707</v>
      </c>
      <c r="K50" s="87">
        <v>3900</v>
      </c>
      <c r="L50" s="87">
        <v>4181</v>
      </c>
      <c r="M50" s="88">
        <v>3970</v>
      </c>
    </row>
    <row r="51" spans="2:13" ht="27.75" customHeight="1">
      <c r="B51" s="1204"/>
      <c r="C51" s="1205"/>
      <c r="D51" s="85"/>
      <c r="E51" s="1208" t="s">
        <v>36</v>
      </c>
      <c r="F51" s="1208"/>
      <c r="G51" s="1208"/>
      <c r="H51" s="1209"/>
      <c r="I51" s="86">
        <v>135</v>
      </c>
      <c r="J51" s="87">
        <v>124</v>
      </c>
      <c r="K51" s="87">
        <v>112</v>
      </c>
      <c r="L51" s="87">
        <v>101</v>
      </c>
      <c r="M51" s="88">
        <v>89</v>
      </c>
    </row>
    <row r="52" spans="2:13" ht="27.75" customHeight="1">
      <c r="B52" s="1206"/>
      <c r="C52" s="1207"/>
      <c r="D52" s="85"/>
      <c r="E52" s="1208" t="s">
        <v>37</v>
      </c>
      <c r="F52" s="1208"/>
      <c r="G52" s="1208"/>
      <c r="H52" s="1209"/>
      <c r="I52" s="86">
        <v>5331</v>
      </c>
      <c r="J52" s="87">
        <v>5901</v>
      </c>
      <c r="K52" s="87">
        <v>6153</v>
      </c>
      <c r="L52" s="87">
        <v>5932</v>
      </c>
      <c r="M52" s="88">
        <v>6541</v>
      </c>
    </row>
    <row r="53" spans="2:13" ht="27.75" customHeight="1" thickBot="1">
      <c r="B53" s="1210" t="s">
        <v>38</v>
      </c>
      <c r="C53" s="1211"/>
      <c r="D53" s="92"/>
      <c r="E53" s="1212" t="s">
        <v>39</v>
      </c>
      <c r="F53" s="1212"/>
      <c r="G53" s="1212"/>
      <c r="H53" s="1213"/>
      <c r="I53" s="93">
        <v>-233</v>
      </c>
      <c r="J53" s="94">
        <v>-410</v>
      </c>
      <c r="K53" s="94">
        <v>-364</v>
      </c>
      <c r="L53" s="94">
        <v>-630</v>
      </c>
      <c r="M53" s="95">
        <v>-280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1" zoomScale="85" zoomScaleNormal="85" zoomScaleSheetLayoutView="55" workbookViewId="0">
      <selection activeCell="M17" sqref="M17"/>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541</v>
      </c>
      <c r="C41" s="248"/>
      <c r="D41" s="248"/>
      <c r="E41" s="248"/>
      <c r="F41" s="248"/>
      <c r="G41" s="248"/>
      <c r="H41" s="248"/>
      <c r="I41" s="248"/>
      <c r="J41" s="248"/>
      <c r="K41" s="248"/>
      <c r="L41" s="248"/>
      <c r="M41" s="248"/>
      <c r="N41" s="248"/>
      <c r="O41" s="248"/>
      <c r="P41" s="249"/>
    </row>
    <row r="42" spans="2:17">
      <c r="B42" s="250"/>
      <c r="C42" s="246"/>
      <c r="D42" s="246"/>
      <c r="E42" s="246"/>
      <c r="F42" s="246"/>
      <c r="G42" s="353" t="s">
        <v>542</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543</v>
      </c>
    </row>
    <row r="50" spans="1:17">
      <c r="B50" s="250"/>
      <c r="C50" s="246"/>
      <c r="D50" s="246"/>
      <c r="E50" s="246"/>
      <c r="F50" s="246"/>
      <c r="G50" s="1230"/>
      <c r="H50" s="1231"/>
      <c r="I50" s="1231"/>
      <c r="J50" s="1232"/>
      <c r="K50" s="356" t="s">
        <v>519</v>
      </c>
      <c r="L50" s="356" t="s">
        <v>520</v>
      </c>
      <c r="M50" s="356" t="s">
        <v>521</v>
      </c>
      <c r="N50" s="356" t="s">
        <v>522</v>
      </c>
      <c r="O50" s="356" t="s">
        <v>523</v>
      </c>
    </row>
    <row r="51" spans="1:17">
      <c r="B51" s="250"/>
      <c r="C51" s="246"/>
      <c r="D51" s="246"/>
      <c r="E51" s="246"/>
      <c r="F51" s="246"/>
      <c r="G51" s="1233" t="s">
        <v>544</v>
      </c>
      <c r="H51" s="1234"/>
      <c r="I51" s="1239" t="s">
        <v>545</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550</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546</v>
      </c>
      <c r="H55" s="1245"/>
      <c r="I55" s="1243" t="s">
        <v>545</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550</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547</v>
      </c>
      <c r="C63" s="246"/>
      <c r="D63" s="246"/>
      <c r="E63" s="246"/>
      <c r="F63" s="246"/>
      <c r="G63" s="246"/>
      <c r="H63" s="246"/>
      <c r="I63" s="246"/>
      <c r="J63" s="246"/>
      <c r="K63" s="246"/>
      <c r="L63" s="246"/>
      <c r="M63" s="246"/>
      <c r="N63" s="246"/>
      <c r="O63" s="246"/>
    </row>
    <row r="64" spans="1:17">
      <c r="B64" s="250"/>
      <c r="C64" s="246"/>
      <c r="D64" s="246"/>
      <c r="E64" s="246"/>
      <c r="F64" s="246"/>
      <c r="G64" s="353" t="s">
        <v>542</v>
      </c>
      <c r="I64" s="354"/>
      <c r="J64" s="354"/>
      <c r="K64" s="354"/>
      <c r="L64" s="246"/>
      <c r="M64" s="246"/>
      <c r="N64" s="246"/>
      <c r="O64" s="246"/>
    </row>
    <row r="65" spans="2:30">
      <c r="B65" s="250"/>
      <c r="C65" s="246"/>
      <c r="D65" s="246"/>
      <c r="E65" s="246"/>
      <c r="F65" s="246"/>
      <c r="G65" s="1221" t="s">
        <v>551</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548</v>
      </c>
      <c r="I71" s="370"/>
      <c r="J71" s="366"/>
      <c r="K71" s="366"/>
      <c r="L71" s="367"/>
      <c r="M71" s="366"/>
      <c r="N71" s="367"/>
      <c r="O71" s="368"/>
    </row>
    <row r="72" spans="2:30">
      <c r="B72" s="250"/>
      <c r="C72" s="246"/>
      <c r="D72" s="246"/>
      <c r="E72" s="246"/>
      <c r="F72" s="246"/>
      <c r="G72" s="1230"/>
      <c r="H72" s="1231"/>
      <c r="I72" s="1231"/>
      <c r="J72" s="1232"/>
      <c r="K72" s="356" t="s">
        <v>519</v>
      </c>
      <c r="L72" s="356" t="s">
        <v>520</v>
      </c>
      <c r="M72" s="356" t="s">
        <v>521</v>
      </c>
      <c r="N72" s="356" t="s">
        <v>522</v>
      </c>
      <c r="O72" s="356" t="s">
        <v>523</v>
      </c>
    </row>
    <row r="73" spans="2:30">
      <c r="B73" s="250"/>
      <c r="C73" s="246"/>
      <c r="D73" s="246"/>
      <c r="E73" s="246"/>
      <c r="F73" s="246"/>
      <c r="G73" s="1233" t="s">
        <v>544</v>
      </c>
      <c r="H73" s="1234"/>
      <c r="I73" s="1239" t="s">
        <v>545</v>
      </c>
      <c r="J73" s="1239"/>
      <c r="K73" s="1253"/>
      <c r="L73" s="1253"/>
      <c r="M73" s="1242"/>
      <c r="N73" s="1242"/>
      <c r="O73" s="1242"/>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549</v>
      </c>
      <c r="J75" s="1243"/>
      <c r="K75" s="1254">
        <v>7.6</v>
      </c>
      <c r="L75" s="1254">
        <v>7.5</v>
      </c>
      <c r="M75" s="1254">
        <v>7.5</v>
      </c>
      <c r="N75" s="1254">
        <v>7.6</v>
      </c>
      <c r="O75" s="1254">
        <v>8</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546</v>
      </c>
      <c r="H77" s="1245"/>
      <c r="I77" s="1243" t="s">
        <v>545</v>
      </c>
      <c r="J77" s="1243"/>
      <c r="K77" s="1253">
        <v>5.7</v>
      </c>
      <c r="L77" s="1253">
        <v>0</v>
      </c>
      <c r="M77" s="1242">
        <v>0</v>
      </c>
      <c r="N77" s="1242">
        <v>0</v>
      </c>
      <c r="O77" s="1242">
        <v>0</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549</v>
      </c>
      <c r="J79" s="1252"/>
      <c r="K79" s="1256">
        <v>10.8</v>
      </c>
      <c r="L79" s="1256">
        <v>9.8000000000000007</v>
      </c>
      <c r="M79" s="1256">
        <v>9.1</v>
      </c>
      <c r="N79" s="1256">
        <v>8.6</v>
      </c>
      <c r="O79" s="1256">
        <v>8.5</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1"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1" zoomScale="55" zoomScaleNormal="5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518</v>
      </c>
      <c r="G2" s="113"/>
      <c r="H2" s="114"/>
    </row>
    <row r="3" spans="1:8">
      <c r="A3" s="110" t="s">
        <v>511</v>
      </c>
      <c r="B3" s="115"/>
      <c r="C3" s="116"/>
      <c r="D3" s="117">
        <v>254793</v>
      </c>
      <c r="E3" s="118"/>
      <c r="F3" s="119">
        <v>146641</v>
      </c>
      <c r="G3" s="120"/>
      <c r="H3" s="121"/>
    </row>
    <row r="4" spans="1:8">
      <c r="A4" s="122"/>
      <c r="B4" s="123"/>
      <c r="C4" s="124"/>
      <c r="D4" s="125">
        <v>75790</v>
      </c>
      <c r="E4" s="126"/>
      <c r="F4" s="127">
        <v>68142</v>
      </c>
      <c r="G4" s="128"/>
      <c r="H4" s="129"/>
    </row>
    <row r="5" spans="1:8">
      <c r="A5" s="110" t="s">
        <v>513</v>
      </c>
      <c r="B5" s="115"/>
      <c r="C5" s="116"/>
      <c r="D5" s="117">
        <v>484446</v>
      </c>
      <c r="E5" s="118"/>
      <c r="F5" s="119">
        <v>174587</v>
      </c>
      <c r="G5" s="120"/>
      <c r="H5" s="121"/>
    </row>
    <row r="6" spans="1:8">
      <c r="A6" s="122"/>
      <c r="B6" s="123"/>
      <c r="C6" s="124"/>
      <c r="D6" s="125">
        <v>207496</v>
      </c>
      <c r="E6" s="126"/>
      <c r="F6" s="127">
        <v>79695</v>
      </c>
      <c r="G6" s="128"/>
      <c r="H6" s="129"/>
    </row>
    <row r="7" spans="1:8">
      <c r="A7" s="110" t="s">
        <v>514</v>
      </c>
      <c r="B7" s="115"/>
      <c r="C7" s="116"/>
      <c r="D7" s="117">
        <v>503977</v>
      </c>
      <c r="E7" s="118"/>
      <c r="F7" s="119">
        <v>175675</v>
      </c>
      <c r="G7" s="120"/>
      <c r="H7" s="121"/>
    </row>
    <row r="8" spans="1:8">
      <c r="A8" s="122"/>
      <c r="B8" s="123"/>
      <c r="C8" s="124"/>
      <c r="D8" s="125">
        <v>140625</v>
      </c>
      <c r="E8" s="126"/>
      <c r="F8" s="127">
        <v>87698</v>
      </c>
      <c r="G8" s="128"/>
      <c r="H8" s="129"/>
    </row>
    <row r="9" spans="1:8">
      <c r="A9" s="110" t="s">
        <v>515</v>
      </c>
      <c r="B9" s="115"/>
      <c r="C9" s="116"/>
      <c r="D9" s="117">
        <v>241623</v>
      </c>
      <c r="E9" s="118"/>
      <c r="F9" s="119">
        <v>162193</v>
      </c>
      <c r="G9" s="120"/>
      <c r="H9" s="121"/>
    </row>
    <row r="10" spans="1:8">
      <c r="A10" s="122"/>
      <c r="B10" s="123"/>
      <c r="C10" s="124"/>
      <c r="D10" s="125">
        <v>85941</v>
      </c>
      <c r="E10" s="126"/>
      <c r="F10" s="127">
        <v>79985</v>
      </c>
      <c r="G10" s="128"/>
      <c r="H10" s="129"/>
    </row>
    <row r="11" spans="1:8">
      <c r="A11" s="110" t="s">
        <v>516</v>
      </c>
      <c r="B11" s="115"/>
      <c r="C11" s="116"/>
      <c r="D11" s="117">
        <v>488145</v>
      </c>
      <c r="E11" s="118"/>
      <c r="F11" s="119">
        <v>168868</v>
      </c>
      <c r="G11" s="120"/>
      <c r="H11" s="121"/>
    </row>
    <row r="12" spans="1:8">
      <c r="A12" s="122"/>
      <c r="B12" s="123"/>
      <c r="C12" s="130"/>
      <c r="D12" s="125">
        <v>262382</v>
      </c>
      <c r="E12" s="126"/>
      <c r="F12" s="127">
        <v>79360</v>
      </c>
      <c r="G12" s="128"/>
      <c r="H12" s="129"/>
    </row>
    <row r="13" spans="1:8">
      <c r="A13" s="110"/>
      <c r="B13" s="115"/>
      <c r="C13" s="131"/>
      <c r="D13" s="132">
        <v>394597</v>
      </c>
      <c r="E13" s="133"/>
      <c r="F13" s="134">
        <v>165593</v>
      </c>
      <c r="G13" s="135"/>
      <c r="H13" s="121"/>
    </row>
    <row r="14" spans="1:8">
      <c r="A14" s="122"/>
      <c r="B14" s="123"/>
      <c r="C14" s="124"/>
      <c r="D14" s="125">
        <v>154447</v>
      </c>
      <c r="E14" s="126"/>
      <c r="F14" s="127">
        <v>78976</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5.0199999999999996</v>
      </c>
      <c r="C19" s="136">
        <f>ROUND(VALUE(SUBSTITUTE(実質収支比率等に係る経年分析!G$48,"▲","-")),2)</f>
        <v>7.62</v>
      </c>
      <c r="D19" s="136">
        <f>ROUND(VALUE(SUBSTITUTE(実質収支比率等に係る経年分析!H$48,"▲","-")),2)</f>
        <v>6.2</v>
      </c>
      <c r="E19" s="136">
        <f>ROUND(VALUE(SUBSTITUTE(実質収支比率等に係る経年分析!I$48,"▲","-")),2)</f>
        <v>10.1</v>
      </c>
      <c r="F19" s="136">
        <f>ROUND(VALUE(SUBSTITUTE(実質収支比率等に係る経年分析!J$48,"▲","-")),2)</f>
        <v>9.31</v>
      </c>
    </row>
    <row r="20" spans="1:11">
      <c r="A20" s="136" t="s">
        <v>44</v>
      </c>
      <c r="B20" s="136">
        <f>ROUND(VALUE(SUBSTITUTE(実質収支比率等に係る経年分析!F$47,"▲","-")),2)</f>
        <v>14.49</v>
      </c>
      <c r="C20" s="136">
        <f>ROUND(VALUE(SUBSTITUTE(実質収支比率等に係る経年分析!G$47,"▲","-")),2)</f>
        <v>9.68</v>
      </c>
      <c r="D20" s="136">
        <f>ROUND(VALUE(SUBSTITUTE(実質収支比率等に係る経年分析!H$47,"▲","-")),2)</f>
        <v>14.17</v>
      </c>
      <c r="E20" s="136">
        <f>ROUND(VALUE(SUBSTITUTE(実質収支比率等に係る経年分析!I$47,"▲","-")),2)</f>
        <v>13.99</v>
      </c>
      <c r="F20" s="136">
        <f>ROUND(VALUE(SUBSTITUTE(実質収支比率等に係る経年分析!J$47,"▲","-")),2)</f>
        <v>14.24</v>
      </c>
    </row>
    <row r="21" spans="1:11">
      <c r="A21" s="136" t="s">
        <v>45</v>
      </c>
      <c r="B21" s="136">
        <f>IF(ISNUMBER(VALUE(SUBSTITUTE(実質収支比率等に係る経年分析!F$49,"▲","-"))),ROUND(VALUE(SUBSTITUTE(実質収支比率等に係る経年分析!F$49,"▲","-")),2),NA())</f>
        <v>1.43</v>
      </c>
      <c r="C21" s="136">
        <f>IF(ISNUMBER(VALUE(SUBSTITUTE(実質収支比率等に係る経年分析!G$49,"▲","-"))),ROUND(VALUE(SUBSTITUTE(実質収支比率等に係る経年分析!G$49,"▲","-")),2),NA())</f>
        <v>-2.04</v>
      </c>
      <c r="D21" s="136">
        <f>IF(ISNUMBER(VALUE(SUBSTITUTE(実質収支比率等に係る経年分析!H$49,"▲","-"))),ROUND(VALUE(SUBSTITUTE(実質収支比率等に係る経年分析!H$49,"▲","-")),2),NA())</f>
        <v>2.4</v>
      </c>
      <c r="E21" s="136">
        <f>IF(ISNUMBER(VALUE(SUBSTITUTE(実質収支比率等に係る経年分析!I$49,"▲","-"))),ROUND(VALUE(SUBSTITUTE(実質収支比率等に係る経年分析!I$49,"▲","-")),2),NA())</f>
        <v>4</v>
      </c>
      <c r="F21" s="136">
        <f>IF(ISNUMBER(VALUE(SUBSTITUTE(実質収支比率等に係る経年分析!J$49,"▲","-"))),ROUND(VALUE(SUBSTITUTE(実質収支比率等に係る経年分析!J$49,"▲","-")),2),NA())</f>
        <v>-0.94</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介護保険特別会計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0.55000000000000004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c r="A33" s="137" t="str">
        <f>IF(連結実質赤字比率に係る赤字・黒字の構成分析!C$37="",NA(),連結実質赤字比率に係る赤字・黒字の構成分析!C$37)</f>
        <v>下水道特別会計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7.0000000000000007E-2</v>
      </c>
    </row>
    <row r="34" spans="1:16">
      <c r="A34" s="137" t="str">
        <f>IF(連結実質赤字比率に係る赤字・黒字の構成分析!C$36="",NA(),連結実質赤字比率に係る赤字・黒字の構成分析!C$36)</f>
        <v>簡易水道特別会計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7.0000000000000007E-2</v>
      </c>
    </row>
    <row r="35" spans="1:16">
      <c r="A35" s="137" t="str">
        <f>IF(連結実質赤字比率に係る赤字・黒字の構成分析!C$35="",NA(),連結実質赤字比率に係る赤字・黒字の構成分析!C$35)</f>
        <v>国民健康保険病院事業会計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4.07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5.12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5.92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7.32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9.07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5.0199999999999996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7.62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6.19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10.09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9.31</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641</v>
      </c>
      <c r="E42" s="138"/>
      <c r="F42" s="138"/>
      <c r="G42" s="138">
        <f>'実質公債費比率（分子）の構造'!L$52</f>
        <v>667</v>
      </c>
      <c r="H42" s="138"/>
      <c r="I42" s="138"/>
      <c r="J42" s="138">
        <f>'実質公債費比率（分子）の構造'!M$52</f>
        <v>705</v>
      </c>
      <c r="K42" s="138"/>
      <c r="L42" s="138"/>
      <c r="M42" s="138">
        <f>'実質公債費比率（分子）の構造'!N$52</f>
        <v>684</v>
      </c>
      <c r="N42" s="138"/>
      <c r="O42" s="138"/>
      <c r="P42" s="138">
        <f>'実質公債費比率（分子）の構造'!O$52</f>
        <v>648</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c r="A44" s="138" t="s">
        <v>54</v>
      </c>
      <c r="B44" s="138">
        <f>'実質公債費比率（分子）の構造'!K$50</f>
        <v>15</v>
      </c>
      <c r="C44" s="138"/>
      <c r="D44" s="138"/>
      <c r="E44" s="138">
        <f>'実質公債費比率（分子）の構造'!L$50</f>
        <v>17</v>
      </c>
      <c r="F44" s="138"/>
      <c r="G44" s="138"/>
      <c r="H44" s="138">
        <f>'実質公債費比率（分子）の構造'!M$50</f>
        <v>10</v>
      </c>
      <c r="I44" s="138"/>
      <c r="J44" s="138"/>
      <c r="K44" s="138">
        <f>'実質公債費比率（分子）の構造'!N$50</f>
        <v>9</v>
      </c>
      <c r="L44" s="138"/>
      <c r="M44" s="138"/>
      <c r="N44" s="138">
        <f>'実質公債費比率（分子）の構造'!O$50</f>
        <v>8</v>
      </c>
      <c r="O44" s="138"/>
      <c r="P44" s="138"/>
    </row>
    <row r="45" spans="1:16">
      <c r="A45" s="138" t="s">
        <v>55</v>
      </c>
      <c r="B45" s="138">
        <f>'実質公債費比率（分子）の構造'!K$49</f>
        <v>19</v>
      </c>
      <c r="C45" s="138"/>
      <c r="D45" s="138"/>
      <c r="E45" s="138">
        <f>'実質公債費比率（分子）の構造'!L$49</f>
        <v>19</v>
      </c>
      <c r="F45" s="138"/>
      <c r="G45" s="138"/>
      <c r="H45" s="138">
        <f>'実質公債費比率（分子）の構造'!M$49</f>
        <v>19</v>
      </c>
      <c r="I45" s="138"/>
      <c r="J45" s="138"/>
      <c r="K45" s="138">
        <f>'実質公債費比率（分子）の構造'!N$49</f>
        <v>19</v>
      </c>
      <c r="L45" s="138"/>
      <c r="M45" s="138"/>
      <c r="N45" s="138" t="str">
        <f>'実質公債費比率（分子）の構造'!O$49</f>
        <v>-</v>
      </c>
      <c r="O45" s="138"/>
      <c r="P45" s="138"/>
    </row>
    <row r="46" spans="1:16">
      <c r="A46" s="138" t="s">
        <v>56</v>
      </c>
      <c r="B46" s="138">
        <f>'実質公債費比率（分子）の構造'!K$48</f>
        <v>157</v>
      </c>
      <c r="C46" s="138"/>
      <c r="D46" s="138"/>
      <c r="E46" s="138">
        <f>'実質公債費比率（分子）の構造'!L$48</f>
        <v>168</v>
      </c>
      <c r="F46" s="138"/>
      <c r="G46" s="138"/>
      <c r="H46" s="138">
        <f>'実質公債費比率（分子）の構造'!M$48</f>
        <v>181</v>
      </c>
      <c r="I46" s="138"/>
      <c r="J46" s="138"/>
      <c r="K46" s="138">
        <f>'実質公債費比率（分子）の構造'!N$48</f>
        <v>182</v>
      </c>
      <c r="L46" s="138"/>
      <c r="M46" s="138"/>
      <c r="N46" s="138">
        <f>'実質公債費比率（分子）の構造'!O$48</f>
        <v>188</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694</v>
      </c>
      <c r="C49" s="138"/>
      <c r="D49" s="138"/>
      <c r="E49" s="138">
        <f>'実質公債費比率（分子）の構造'!L$45</f>
        <v>720</v>
      </c>
      <c r="F49" s="138"/>
      <c r="G49" s="138"/>
      <c r="H49" s="138">
        <f>'実質公債費比率（分子）の構造'!M$45</f>
        <v>748</v>
      </c>
      <c r="I49" s="138"/>
      <c r="J49" s="138"/>
      <c r="K49" s="138">
        <f>'実質公債費比率（分子）の構造'!N$45</f>
        <v>722</v>
      </c>
      <c r="L49" s="138"/>
      <c r="M49" s="138"/>
      <c r="N49" s="138">
        <f>'実質公債費比率（分子）の構造'!O$45</f>
        <v>732</v>
      </c>
      <c r="O49" s="138"/>
      <c r="P49" s="138"/>
    </row>
    <row r="50" spans="1:16">
      <c r="A50" s="138" t="s">
        <v>60</v>
      </c>
      <c r="B50" s="138" t="e">
        <f>NA()</f>
        <v>#N/A</v>
      </c>
      <c r="C50" s="138">
        <f>IF(ISNUMBER('実質公債費比率（分子）の構造'!K$53),'実質公債費比率（分子）の構造'!K$53,NA())</f>
        <v>244</v>
      </c>
      <c r="D50" s="138" t="e">
        <f>NA()</f>
        <v>#N/A</v>
      </c>
      <c r="E50" s="138" t="e">
        <f>NA()</f>
        <v>#N/A</v>
      </c>
      <c r="F50" s="138">
        <f>IF(ISNUMBER('実質公債費比率（分子）の構造'!L$53),'実質公債費比率（分子）の構造'!L$53,NA())</f>
        <v>257</v>
      </c>
      <c r="G50" s="138" t="e">
        <f>NA()</f>
        <v>#N/A</v>
      </c>
      <c r="H50" s="138" t="e">
        <f>NA()</f>
        <v>#N/A</v>
      </c>
      <c r="I50" s="138">
        <f>IF(ISNUMBER('実質公債費比率（分子）の構造'!M$53),'実質公債費比率（分子）の構造'!M$53,NA())</f>
        <v>253</v>
      </c>
      <c r="J50" s="138" t="e">
        <f>NA()</f>
        <v>#N/A</v>
      </c>
      <c r="K50" s="138" t="e">
        <f>NA()</f>
        <v>#N/A</v>
      </c>
      <c r="L50" s="138">
        <f>IF(ISNUMBER('実質公債費比率（分子）の構造'!N$53),'実質公債費比率（分子）の構造'!N$53,NA())</f>
        <v>248</v>
      </c>
      <c r="M50" s="138" t="e">
        <f>NA()</f>
        <v>#N/A</v>
      </c>
      <c r="N50" s="138" t="e">
        <f>NA()</f>
        <v>#N/A</v>
      </c>
      <c r="O50" s="138">
        <f>IF(ISNUMBER('実質公債費比率（分子）の構造'!O$53),'実質公債費比率（分子）の構造'!O$53,NA())</f>
        <v>280</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5331</v>
      </c>
      <c r="E56" s="137"/>
      <c r="F56" s="137"/>
      <c r="G56" s="137">
        <f>'将来負担比率（分子）の構造'!J$52</f>
        <v>5901</v>
      </c>
      <c r="H56" s="137"/>
      <c r="I56" s="137"/>
      <c r="J56" s="137">
        <f>'将来負担比率（分子）の構造'!K$52</f>
        <v>6153</v>
      </c>
      <c r="K56" s="137"/>
      <c r="L56" s="137"/>
      <c r="M56" s="137">
        <f>'将来負担比率（分子）の構造'!L$52</f>
        <v>5932</v>
      </c>
      <c r="N56" s="137"/>
      <c r="O56" s="137"/>
      <c r="P56" s="137">
        <f>'将来負担比率（分子）の構造'!M$52</f>
        <v>6541</v>
      </c>
    </row>
    <row r="57" spans="1:16">
      <c r="A57" s="137" t="s">
        <v>36</v>
      </c>
      <c r="B57" s="137"/>
      <c r="C57" s="137"/>
      <c r="D57" s="137">
        <f>'将来負担比率（分子）の構造'!I$51</f>
        <v>135</v>
      </c>
      <c r="E57" s="137"/>
      <c r="F57" s="137"/>
      <c r="G57" s="137">
        <f>'将来負担比率（分子）の構造'!J$51</f>
        <v>124</v>
      </c>
      <c r="H57" s="137"/>
      <c r="I57" s="137"/>
      <c r="J57" s="137">
        <f>'将来負担比率（分子）の構造'!K$51</f>
        <v>112</v>
      </c>
      <c r="K57" s="137"/>
      <c r="L57" s="137"/>
      <c r="M57" s="137">
        <f>'将来負担比率（分子）の構造'!L$51</f>
        <v>101</v>
      </c>
      <c r="N57" s="137"/>
      <c r="O57" s="137"/>
      <c r="P57" s="137">
        <f>'将来負担比率（分子）の構造'!M$51</f>
        <v>89</v>
      </c>
    </row>
    <row r="58" spans="1:16">
      <c r="A58" s="137" t="s">
        <v>35</v>
      </c>
      <c r="B58" s="137"/>
      <c r="C58" s="137"/>
      <c r="D58" s="137">
        <f>'将来負担比率（分子）の構造'!I$50</f>
        <v>3461</v>
      </c>
      <c r="E58" s="137"/>
      <c r="F58" s="137"/>
      <c r="G58" s="137">
        <f>'将来負担比率（分子）の構造'!J$50</f>
        <v>3707</v>
      </c>
      <c r="H58" s="137"/>
      <c r="I58" s="137"/>
      <c r="J58" s="137">
        <f>'将来負担比率（分子）の構造'!K$50</f>
        <v>3900</v>
      </c>
      <c r="K58" s="137"/>
      <c r="L58" s="137"/>
      <c r="M58" s="137">
        <f>'将来負担比率（分子）の構造'!L$50</f>
        <v>4181</v>
      </c>
      <c r="N58" s="137"/>
      <c r="O58" s="137"/>
      <c r="P58" s="137">
        <f>'将来負担比率（分子）の構造'!M$50</f>
        <v>3970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1436</v>
      </c>
      <c r="C62" s="137"/>
      <c r="D62" s="137"/>
      <c r="E62" s="137">
        <f>'将来負担比率（分子）の構造'!J$45</f>
        <v>1363</v>
      </c>
      <c r="F62" s="137"/>
      <c r="G62" s="137"/>
      <c r="H62" s="137">
        <f>'将来負担比率（分子）の構造'!K$45</f>
        <v>1349</v>
      </c>
      <c r="I62" s="137"/>
      <c r="J62" s="137"/>
      <c r="K62" s="137">
        <f>'将来負担比率（分子）の構造'!L$45</f>
        <v>1144</v>
      </c>
      <c r="L62" s="137"/>
      <c r="M62" s="137"/>
      <c r="N62" s="137">
        <f>'将来負担比率（分子）の構造'!M$45</f>
        <v>1059</v>
      </c>
      <c r="O62" s="137"/>
      <c r="P62" s="137"/>
    </row>
    <row r="63" spans="1:16">
      <c r="A63" s="137" t="s">
        <v>28</v>
      </c>
      <c r="B63" s="137">
        <f>'将来負担比率（分子）の構造'!I$44</f>
        <v>175</v>
      </c>
      <c r="C63" s="137"/>
      <c r="D63" s="137"/>
      <c r="E63" s="137">
        <f>'将来負担比率（分子）の構造'!J$44</f>
        <v>159</v>
      </c>
      <c r="F63" s="137"/>
      <c r="G63" s="137"/>
      <c r="H63" s="137">
        <f>'将来負担比率（分子）の構造'!K$44</f>
        <v>142</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1862</v>
      </c>
      <c r="C64" s="137"/>
      <c r="D64" s="137"/>
      <c r="E64" s="137">
        <f>'将来負担比率（分子）の構造'!J$43</f>
        <v>1789</v>
      </c>
      <c r="F64" s="137"/>
      <c r="G64" s="137"/>
      <c r="H64" s="137">
        <f>'将来負担比率（分子）の構造'!K$43</f>
        <v>1801</v>
      </c>
      <c r="I64" s="137"/>
      <c r="J64" s="137"/>
      <c r="K64" s="137">
        <f>'将来負担比率（分子）の構造'!L$43</f>
        <v>1745</v>
      </c>
      <c r="L64" s="137"/>
      <c r="M64" s="137"/>
      <c r="N64" s="137">
        <f>'将来負担比率（分子）の構造'!M$43</f>
        <v>1706</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5222</v>
      </c>
      <c r="C66" s="137"/>
      <c r="D66" s="137"/>
      <c r="E66" s="137">
        <f>'将来負担比率（分子）の構造'!J$41</f>
        <v>6011</v>
      </c>
      <c r="F66" s="137"/>
      <c r="G66" s="137"/>
      <c r="H66" s="137">
        <f>'将来負担比率（分子）の構造'!K$41</f>
        <v>6510</v>
      </c>
      <c r="I66" s="137"/>
      <c r="J66" s="137"/>
      <c r="K66" s="137">
        <f>'将来負担比率（分子）の構造'!L$41</f>
        <v>6694</v>
      </c>
      <c r="L66" s="137"/>
      <c r="M66" s="137"/>
      <c r="N66" s="137">
        <f>'将来負担比率（分子）の構造'!M$41</f>
        <v>7555</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814148</v>
      </c>
      <c r="S5" s="671"/>
      <c r="T5" s="671"/>
      <c r="U5" s="671"/>
      <c r="V5" s="671"/>
      <c r="W5" s="671"/>
      <c r="X5" s="671"/>
      <c r="Y5" s="718"/>
      <c r="Z5" s="731">
        <v>8.9</v>
      </c>
      <c r="AA5" s="731"/>
      <c r="AB5" s="731"/>
      <c r="AC5" s="731"/>
      <c r="AD5" s="732">
        <v>814148</v>
      </c>
      <c r="AE5" s="732"/>
      <c r="AF5" s="732"/>
      <c r="AG5" s="732"/>
      <c r="AH5" s="732"/>
      <c r="AI5" s="732"/>
      <c r="AJ5" s="732"/>
      <c r="AK5" s="732"/>
      <c r="AL5" s="719">
        <v>21.9</v>
      </c>
      <c r="AM5" s="688"/>
      <c r="AN5" s="688"/>
      <c r="AO5" s="720"/>
      <c r="AP5" s="707" t="s">
        <v>211</v>
      </c>
      <c r="AQ5" s="708"/>
      <c r="AR5" s="708"/>
      <c r="AS5" s="708"/>
      <c r="AT5" s="708"/>
      <c r="AU5" s="708"/>
      <c r="AV5" s="708"/>
      <c r="AW5" s="708"/>
      <c r="AX5" s="708"/>
      <c r="AY5" s="708"/>
      <c r="AZ5" s="708"/>
      <c r="BA5" s="708"/>
      <c r="BB5" s="708"/>
      <c r="BC5" s="708"/>
      <c r="BD5" s="708"/>
      <c r="BE5" s="708"/>
      <c r="BF5" s="709"/>
      <c r="BG5" s="620">
        <v>808579</v>
      </c>
      <c r="BH5" s="621"/>
      <c r="BI5" s="621"/>
      <c r="BJ5" s="621"/>
      <c r="BK5" s="621"/>
      <c r="BL5" s="621"/>
      <c r="BM5" s="621"/>
      <c r="BN5" s="622"/>
      <c r="BO5" s="673">
        <v>99.3</v>
      </c>
      <c r="BP5" s="673"/>
      <c r="BQ5" s="673"/>
      <c r="BR5" s="673"/>
      <c r="BS5" s="674">
        <v>8604</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155316</v>
      </c>
      <c r="S6" s="621"/>
      <c r="T6" s="621"/>
      <c r="U6" s="621"/>
      <c r="V6" s="621"/>
      <c r="W6" s="621"/>
      <c r="X6" s="621"/>
      <c r="Y6" s="622"/>
      <c r="Z6" s="673">
        <v>1.7</v>
      </c>
      <c r="AA6" s="673"/>
      <c r="AB6" s="673"/>
      <c r="AC6" s="673"/>
      <c r="AD6" s="674">
        <v>155316</v>
      </c>
      <c r="AE6" s="674"/>
      <c r="AF6" s="674"/>
      <c r="AG6" s="674"/>
      <c r="AH6" s="674"/>
      <c r="AI6" s="674"/>
      <c r="AJ6" s="674"/>
      <c r="AK6" s="674"/>
      <c r="AL6" s="643">
        <v>4.2</v>
      </c>
      <c r="AM6" s="675"/>
      <c r="AN6" s="675"/>
      <c r="AO6" s="676"/>
      <c r="AP6" s="617" t="s">
        <v>216</v>
      </c>
      <c r="AQ6" s="618"/>
      <c r="AR6" s="618"/>
      <c r="AS6" s="618"/>
      <c r="AT6" s="618"/>
      <c r="AU6" s="618"/>
      <c r="AV6" s="618"/>
      <c r="AW6" s="618"/>
      <c r="AX6" s="618"/>
      <c r="AY6" s="618"/>
      <c r="AZ6" s="618"/>
      <c r="BA6" s="618"/>
      <c r="BB6" s="618"/>
      <c r="BC6" s="618"/>
      <c r="BD6" s="618"/>
      <c r="BE6" s="618"/>
      <c r="BF6" s="619"/>
      <c r="BG6" s="620">
        <v>808579</v>
      </c>
      <c r="BH6" s="621"/>
      <c r="BI6" s="621"/>
      <c r="BJ6" s="621"/>
      <c r="BK6" s="621"/>
      <c r="BL6" s="621"/>
      <c r="BM6" s="621"/>
      <c r="BN6" s="622"/>
      <c r="BO6" s="673">
        <v>99.3</v>
      </c>
      <c r="BP6" s="673"/>
      <c r="BQ6" s="673"/>
      <c r="BR6" s="673"/>
      <c r="BS6" s="674">
        <v>8604</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79790</v>
      </c>
      <c r="CS6" s="621"/>
      <c r="CT6" s="621"/>
      <c r="CU6" s="621"/>
      <c r="CV6" s="621"/>
      <c r="CW6" s="621"/>
      <c r="CX6" s="621"/>
      <c r="CY6" s="622"/>
      <c r="CZ6" s="673">
        <v>0.9</v>
      </c>
      <c r="DA6" s="673"/>
      <c r="DB6" s="673"/>
      <c r="DC6" s="673"/>
      <c r="DD6" s="626" t="s">
        <v>218</v>
      </c>
      <c r="DE6" s="621"/>
      <c r="DF6" s="621"/>
      <c r="DG6" s="621"/>
      <c r="DH6" s="621"/>
      <c r="DI6" s="621"/>
      <c r="DJ6" s="621"/>
      <c r="DK6" s="621"/>
      <c r="DL6" s="621"/>
      <c r="DM6" s="621"/>
      <c r="DN6" s="621"/>
      <c r="DO6" s="621"/>
      <c r="DP6" s="622"/>
      <c r="DQ6" s="626">
        <v>79790</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856</v>
      </c>
      <c r="S7" s="621"/>
      <c r="T7" s="621"/>
      <c r="U7" s="621"/>
      <c r="V7" s="621"/>
      <c r="W7" s="621"/>
      <c r="X7" s="621"/>
      <c r="Y7" s="622"/>
      <c r="Z7" s="673">
        <v>0</v>
      </c>
      <c r="AA7" s="673"/>
      <c r="AB7" s="673"/>
      <c r="AC7" s="673"/>
      <c r="AD7" s="674">
        <v>856</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398885</v>
      </c>
      <c r="BH7" s="621"/>
      <c r="BI7" s="621"/>
      <c r="BJ7" s="621"/>
      <c r="BK7" s="621"/>
      <c r="BL7" s="621"/>
      <c r="BM7" s="621"/>
      <c r="BN7" s="622"/>
      <c r="BO7" s="673">
        <v>49</v>
      </c>
      <c r="BP7" s="673"/>
      <c r="BQ7" s="673"/>
      <c r="BR7" s="673"/>
      <c r="BS7" s="674">
        <v>8604</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1280771</v>
      </c>
      <c r="CS7" s="621"/>
      <c r="CT7" s="621"/>
      <c r="CU7" s="621"/>
      <c r="CV7" s="621"/>
      <c r="CW7" s="621"/>
      <c r="CX7" s="621"/>
      <c r="CY7" s="622"/>
      <c r="CZ7" s="673">
        <v>14.6</v>
      </c>
      <c r="DA7" s="673"/>
      <c r="DB7" s="673"/>
      <c r="DC7" s="673"/>
      <c r="DD7" s="626">
        <v>99902</v>
      </c>
      <c r="DE7" s="621"/>
      <c r="DF7" s="621"/>
      <c r="DG7" s="621"/>
      <c r="DH7" s="621"/>
      <c r="DI7" s="621"/>
      <c r="DJ7" s="621"/>
      <c r="DK7" s="621"/>
      <c r="DL7" s="621"/>
      <c r="DM7" s="621"/>
      <c r="DN7" s="621"/>
      <c r="DO7" s="621"/>
      <c r="DP7" s="622"/>
      <c r="DQ7" s="626">
        <v>807660</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1595</v>
      </c>
      <c r="S8" s="621"/>
      <c r="T8" s="621"/>
      <c r="U8" s="621"/>
      <c r="V8" s="621"/>
      <c r="W8" s="621"/>
      <c r="X8" s="621"/>
      <c r="Y8" s="622"/>
      <c r="Z8" s="673">
        <v>0</v>
      </c>
      <c r="AA8" s="673"/>
      <c r="AB8" s="673"/>
      <c r="AC8" s="673"/>
      <c r="AD8" s="674">
        <v>1595</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10132</v>
      </c>
      <c r="BH8" s="621"/>
      <c r="BI8" s="621"/>
      <c r="BJ8" s="621"/>
      <c r="BK8" s="621"/>
      <c r="BL8" s="621"/>
      <c r="BM8" s="621"/>
      <c r="BN8" s="622"/>
      <c r="BO8" s="673">
        <v>1.2</v>
      </c>
      <c r="BP8" s="673"/>
      <c r="BQ8" s="673"/>
      <c r="BR8" s="673"/>
      <c r="BS8" s="626" t="s">
        <v>112</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899890</v>
      </c>
      <c r="CS8" s="621"/>
      <c r="CT8" s="621"/>
      <c r="CU8" s="621"/>
      <c r="CV8" s="621"/>
      <c r="CW8" s="621"/>
      <c r="CX8" s="621"/>
      <c r="CY8" s="622"/>
      <c r="CZ8" s="673">
        <v>10.3</v>
      </c>
      <c r="DA8" s="673"/>
      <c r="DB8" s="673"/>
      <c r="DC8" s="673"/>
      <c r="DD8" s="626">
        <v>26127</v>
      </c>
      <c r="DE8" s="621"/>
      <c r="DF8" s="621"/>
      <c r="DG8" s="621"/>
      <c r="DH8" s="621"/>
      <c r="DI8" s="621"/>
      <c r="DJ8" s="621"/>
      <c r="DK8" s="621"/>
      <c r="DL8" s="621"/>
      <c r="DM8" s="621"/>
      <c r="DN8" s="621"/>
      <c r="DO8" s="621"/>
      <c r="DP8" s="622"/>
      <c r="DQ8" s="626">
        <v>559972</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965</v>
      </c>
      <c r="S9" s="621"/>
      <c r="T9" s="621"/>
      <c r="U9" s="621"/>
      <c r="V9" s="621"/>
      <c r="W9" s="621"/>
      <c r="X9" s="621"/>
      <c r="Y9" s="622"/>
      <c r="Z9" s="673">
        <v>0</v>
      </c>
      <c r="AA9" s="673"/>
      <c r="AB9" s="673"/>
      <c r="AC9" s="673"/>
      <c r="AD9" s="674">
        <v>965</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342539</v>
      </c>
      <c r="BH9" s="621"/>
      <c r="BI9" s="621"/>
      <c r="BJ9" s="621"/>
      <c r="BK9" s="621"/>
      <c r="BL9" s="621"/>
      <c r="BM9" s="621"/>
      <c r="BN9" s="622"/>
      <c r="BO9" s="673">
        <v>42.1</v>
      </c>
      <c r="BP9" s="673"/>
      <c r="BQ9" s="673"/>
      <c r="BR9" s="673"/>
      <c r="BS9" s="626" t="s">
        <v>112</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459304</v>
      </c>
      <c r="CS9" s="621"/>
      <c r="CT9" s="621"/>
      <c r="CU9" s="621"/>
      <c r="CV9" s="621"/>
      <c r="CW9" s="621"/>
      <c r="CX9" s="621"/>
      <c r="CY9" s="622"/>
      <c r="CZ9" s="673">
        <v>5.2</v>
      </c>
      <c r="DA9" s="673"/>
      <c r="DB9" s="673"/>
      <c r="DC9" s="673"/>
      <c r="DD9" s="626">
        <v>1091</v>
      </c>
      <c r="DE9" s="621"/>
      <c r="DF9" s="621"/>
      <c r="DG9" s="621"/>
      <c r="DH9" s="621"/>
      <c r="DI9" s="621"/>
      <c r="DJ9" s="621"/>
      <c r="DK9" s="621"/>
      <c r="DL9" s="621"/>
      <c r="DM9" s="621"/>
      <c r="DN9" s="621"/>
      <c r="DO9" s="621"/>
      <c r="DP9" s="622"/>
      <c r="DQ9" s="626">
        <v>414274</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100366</v>
      </c>
      <c r="S10" s="621"/>
      <c r="T10" s="621"/>
      <c r="U10" s="621"/>
      <c r="V10" s="621"/>
      <c r="W10" s="621"/>
      <c r="X10" s="621"/>
      <c r="Y10" s="622"/>
      <c r="Z10" s="673">
        <v>1.1000000000000001</v>
      </c>
      <c r="AA10" s="673"/>
      <c r="AB10" s="673"/>
      <c r="AC10" s="673"/>
      <c r="AD10" s="674">
        <v>100366</v>
      </c>
      <c r="AE10" s="674"/>
      <c r="AF10" s="674"/>
      <c r="AG10" s="674"/>
      <c r="AH10" s="674"/>
      <c r="AI10" s="674"/>
      <c r="AJ10" s="674"/>
      <c r="AK10" s="674"/>
      <c r="AL10" s="643">
        <v>2.7</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17742</v>
      </c>
      <c r="BH10" s="621"/>
      <c r="BI10" s="621"/>
      <c r="BJ10" s="621"/>
      <c r="BK10" s="621"/>
      <c r="BL10" s="621"/>
      <c r="BM10" s="621"/>
      <c r="BN10" s="622"/>
      <c r="BO10" s="673">
        <v>2.2000000000000002</v>
      </c>
      <c r="BP10" s="673"/>
      <c r="BQ10" s="673"/>
      <c r="BR10" s="673"/>
      <c r="BS10" s="626">
        <v>2957</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5097</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3097</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28472</v>
      </c>
      <c r="BH11" s="621"/>
      <c r="BI11" s="621"/>
      <c r="BJ11" s="621"/>
      <c r="BK11" s="621"/>
      <c r="BL11" s="621"/>
      <c r="BM11" s="621"/>
      <c r="BN11" s="622"/>
      <c r="BO11" s="673">
        <v>3.5</v>
      </c>
      <c r="BP11" s="673"/>
      <c r="BQ11" s="673"/>
      <c r="BR11" s="673"/>
      <c r="BS11" s="626">
        <v>5647</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3184876</v>
      </c>
      <c r="CS11" s="621"/>
      <c r="CT11" s="621"/>
      <c r="CU11" s="621"/>
      <c r="CV11" s="621"/>
      <c r="CW11" s="621"/>
      <c r="CX11" s="621"/>
      <c r="CY11" s="622"/>
      <c r="CZ11" s="673">
        <v>36.4</v>
      </c>
      <c r="DA11" s="673"/>
      <c r="DB11" s="673"/>
      <c r="DC11" s="673"/>
      <c r="DD11" s="626">
        <v>1956098</v>
      </c>
      <c r="DE11" s="621"/>
      <c r="DF11" s="621"/>
      <c r="DG11" s="621"/>
      <c r="DH11" s="621"/>
      <c r="DI11" s="621"/>
      <c r="DJ11" s="621"/>
      <c r="DK11" s="621"/>
      <c r="DL11" s="621"/>
      <c r="DM11" s="621"/>
      <c r="DN11" s="621"/>
      <c r="DO11" s="621"/>
      <c r="DP11" s="622"/>
      <c r="DQ11" s="626">
        <v>846526</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347515</v>
      </c>
      <c r="BH12" s="621"/>
      <c r="BI12" s="621"/>
      <c r="BJ12" s="621"/>
      <c r="BK12" s="621"/>
      <c r="BL12" s="621"/>
      <c r="BM12" s="621"/>
      <c r="BN12" s="622"/>
      <c r="BO12" s="673">
        <v>42.7</v>
      </c>
      <c r="BP12" s="673"/>
      <c r="BQ12" s="673"/>
      <c r="BR12" s="673"/>
      <c r="BS12" s="626" t="s">
        <v>112</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386998</v>
      </c>
      <c r="CS12" s="621"/>
      <c r="CT12" s="621"/>
      <c r="CU12" s="621"/>
      <c r="CV12" s="621"/>
      <c r="CW12" s="621"/>
      <c r="CX12" s="621"/>
      <c r="CY12" s="622"/>
      <c r="CZ12" s="673">
        <v>4.4000000000000004</v>
      </c>
      <c r="DA12" s="673"/>
      <c r="DB12" s="673"/>
      <c r="DC12" s="673"/>
      <c r="DD12" s="626">
        <v>139222</v>
      </c>
      <c r="DE12" s="621"/>
      <c r="DF12" s="621"/>
      <c r="DG12" s="621"/>
      <c r="DH12" s="621"/>
      <c r="DI12" s="621"/>
      <c r="DJ12" s="621"/>
      <c r="DK12" s="621"/>
      <c r="DL12" s="621"/>
      <c r="DM12" s="621"/>
      <c r="DN12" s="621"/>
      <c r="DO12" s="621"/>
      <c r="DP12" s="622"/>
      <c r="DQ12" s="626">
        <v>158322</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26288</v>
      </c>
      <c r="S13" s="621"/>
      <c r="T13" s="621"/>
      <c r="U13" s="621"/>
      <c r="V13" s="621"/>
      <c r="W13" s="621"/>
      <c r="X13" s="621"/>
      <c r="Y13" s="622"/>
      <c r="Z13" s="673">
        <v>0.3</v>
      </c>
      <c r="AA13" s="673"/>
      <c r="AB13" s="673"/>
      <c r="AC13" s="673"/>
      <c r="AD13" s="674">
        <v>26288</v>
      </c>
      <c r="AE13" s="674"/>
      <c r="AF13" s="674"/>
      <c r="AG13" s="674"/>
      <c r="AH13" s="674"/>
      <c r="AI13" s="674"/>
      <c r="AJ13" s="674"/>
      <c r="AK13" s="674"/>
      <c r="AL13" s="643">
        <v>0.7</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343460</v>
      </c>
      <c r="BH13" s="621"/>
      <c r="BI13" s="621"/>
      <c r="BJ13" s="621"/>
      <c r="BK13" s="621"/>
      <c r="BL13" s="621"/>
      <c r="BM13" s="621"/>
      <c r="BN13" s="622"/>
      <c r="BO13" s="673">
        <v>42.2</v>
      </c>
      <c r="BP13" s="673"/>
      <c r="BQ13" s="673"/>
      <c r="BR13" s="673"/>
      <c r="BS13" s="626" t="s">
        <v>112</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405821</v>
      </c>
      <c r="CS13" s="621"/>
      <c r="CT13" s="621"/>
      <c r="CU13" s="621"/>
      <c r="CV13" s="621"/>
      <c r="CW13" s="621"/>
      <c r="CX13" s="621"/>
      <c r="CY13" s="622"/>
      <c r="CZ13" s="673">
        <v>4.5999999999999996</v>
      </c>
      <c r="DA13" s="673"/>
      <c r="DB13" s="673"/>
      <c r="DC13" s="673"/>
      <c r="DD13" s="626">
        <v>180841</v>
      </c>
      <c r="DE13" s="621"/>
      <c r="DF13" s="621"/>
      <c r="DG13" s="621"/>
      <c r="DH13" s="621"/>
      <c r="DI13" s="621"/>
      <c r="DJ13" s="621"/>
      <c r="DK13" s="621"/>
      <c r="DL13" s="621"/>
      <c r="DM13" s="621"/>
      <c r="DN13" s="621"/>
      <c r="DO13" s="621"/>
      <c r="DP13" s="622"/>
      <c r="DQ13" s="626">
        <v>286414</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17568</v>
      </c>
      <c r="BH14" s="621"/>
      <c r="BI14" s="621"/>
      <c r="BJ14" s="621"/>
      <c r="BK14" s="621"/>
      <c r="BL14" s="621"/>
      <c r="BM14" s="621"/>
      <c r="BN14" s="622"/>
      <c r="BO14" s="673">
        <v>2.2000000000000002</v>
      </c>
      <c r="BP14" s="673"/>
      <c r="BQ14" s="673"/>
      <c r="BR14" s="673"/>
      <c r="BS14" s="626" t="s">
        <v>112</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172119</v>
      </c>
      <c r="CS14" s="621"/>
      <c r="CT14" s="621"/>
      <c r="CU14" s="621"/>
      <c r="CV14" s="621"/>
      <c r="CW14" s="621"/>
      <c r="CX14" s="621"/>
      <c r="CY14" s="622"/>
      <c r="CZ14" s="673">
        <v>2</v>
      </c>
      <c r="DA14" s="673"/>
      <c r="DB14" s="673"/>
      <c r="DC14" s="673"/>
      <c r="DD14" s="626" t="s">
        <v>112</v>
      </c>
      <c r="DE14" s="621"/>
      <c r="DF14" s="621"/>
      <c r="DG14" s="621"/>
      <c r="DH14" s="621"/>
      <c r="DI14" s="621"/>
      <c r="DJ14" s="621"/>
      <c r="DK14" s="621"/>
      <c r="DL14" s="621"/>
      <c r="DM14" s="621"/>
      <c r="DN14" s="621"/>
      <c r="DO14" s="621"/>
      <c r="DP14" s="622"/>
      <c r="DQ14" s="626">
        <v>172119</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1867</v>
      </c>
      <c r="S15" s="621"/>
      <c r="T15" s="621"/>
      <c r="U15" s="621"/>
      <c r="V15" s="621"/>
      <c r="W15" s="621"/>
      <c r="X15" s="621"/>
      <c r="Y15" s="622"/>
      <c r="Z15" s="673">
        <v>0</v>
      </c>
      <c r="AA15" s="673"/>
      <c r="AB15" s="673"/>
      <c r="AC15" s="673"/>
      <c r="AD15" s="674">
        <v>1867</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44611</v>
      </c>
      <c r="BH15" s="621"/>
      <c r="BI15" s="621"/>
      <c r="BJ15" s="621"/>
      <c r="BK15" s="621"/>
      <c r="BL15" s="621"/>
      <c r="BM15" s="621"/>
      <c r="BN15" s="622"/>
      <c r="BO15" s="673">
        <v>5.5</v>
      </c>
      <c r="BP15" s="673"/>
      <c r="BQ15" s="673"/>
      <c r="BR15" s="673"/>
      <c r="BS15" s="626" t="s">
        <v>112</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1006776</v>
      </c>
      <c r="CS15" s="621"/>
      <c r="CT15" s="621"/>
      <c r="CU15" s="621"/>
      <c r="CV15" s="621"/>
      <c r="CW15" s="621"/>
      <c r="CX15" s="621"/>
      <c r="CY15" s="622"/>
      <c r="CZ15" s="673">
        <v>11.5</v>
      </c>
      <c r="DA15" s="673"/>
      <c r="DB15" s="673"/>
      <c r="DC15" s="673"/>
      <c r="DD15" s="626">
        <v>310316</v>
      </c>
      <c r="DE15" s="621"/>
      <c r="DF15" s="621"/>
      <c r="DG15" s="621"/>
      <c r="DH15" s="621"/>
      <c r="DI15" s="621"/>
      <c r="DJ15" s="621"/>
      <c r="DK15" s="621"/>
      <c r="DL15" s="621"/>
      <c r="DM15" s="621"/>
      <c r="DN15" s="621"/>
      <c r="DO15" s="621"/>
      <c r="DP15" s="622"/>
      <c r="DQ15" s="626">
        <v>660194</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2801689</v>
      </c>
      <c r="S16" s="621"/>
      <c r="T16" s="621"/>
      <c r="U16" s="621"/>
      <c r="V16" s="621"/>
      <c r="W16" s="621"/>
      <c r="X16" s="621"/>
      <c r="Y16" s="622"/>
      <c r="Z16" s="673">
        <v>30.6</v>
      </c>
      <c r="AA16" s="673"/>
      <c r="AB16" s="673"/>
      <c r="AC16" s="673"/>
      <c r="AD16" s="674">
        <v>2560415</v>
      </c>
      <c r="AE16" s="674"/>
      <c r="AF16" s="674"/>
      <c r="AG16" s="674"/>
      <c r="AH16" s="674"/>
      <c r="AI16" s="674"/>
      <c r="AJ16" s="674"/>
      <c r="AK16" s="674"/>
      <c r="AL16" s="643">
        <v>68.8</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144001</v>
      </c>
      <c r="CS16" s="621"/>
      <c r="CT16" s="621"/>
      <c r="CU16" s="621"/>
      <c r="CV16" s="621"/>
      <c r="CW16" s="621"/>
      <c r="CX16" s="621"/>
      <c r="CY16" s="622"/>
      <c r="CZ16" s="673">
        <v>1.6</v>
      </c>
      <c r="DA16" s="673"/>
      <c r="DB16" s="673"/>
      <c r="DC16" s="673"/>
      <c r="DD16" s="626" t="s">
        <v>112</v>
      </c>
      <c r="DE16" s="621"/>
      <c r="DF16" s="621"/>
      <c r="DG16" s="621"/>
      <c r="DH16" s="621"/>
      <c r="DI16" s="621"/>
      <c r="DJ16" s="621"/>
      <c r="DK16" s="621"/>
      <c r="DL16" s="621"/>
      <c r="DM16" s="621"/>
      <c r="DN16" s="621"/>
      <c r="DO16" s="621"/>
      <c r="DP16" s="622"/>
      <c r="DQ16" s="626">
        <v>77701</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2560415</v>
      </c>
      <c r="S17" s="621"/>
      <c r="T17" s="621"/>
      <c r="U17" s="621"/>
      <c r="V17" s="621"/>
      <c r="W17" s="621"/>
      <c r="X17" s="621"/>
      <c r="Y17" s="622"/>
      <c r="Z17" s="673">
        <v>27.9</v>
      </c>
      <c r="AA17" s="673"/>
      <c r="AB17" s="673"/>
      <c r="AC17" s="673"/>
      <c r="AD17" s="674">
        <v>2560415</v>
      </c>
      <c r="AE17" s="674"/>
      <c r="AF17" s="674"/>
      <c r="AG17" s="674"/>
      <c r="AH17" s="674"/>
      <c r="AI17" s="674"/>
      <c r="AJ17" s="674"/>
      <c r="AK17" s="674"/>
      <c r="AL17" s="643">
        <v>68.8</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732301</v>
      </c>
      <c r="CS17" s="621"/>
      <c r="CT17" s="621"/>
      <c r="CU17" s="621"/>
      <c r="CV17" s="621"/>
      <c r="CW17" s="621"/>
      <c r="CX17" s="621"/>
      <c r="CY17" s="622"/>
      <c r="CZ17" s="673">
        <v>8.4</v>
      </c>
      <c r="DA17" s="673"/>
      <c r="DB17" s="673"/>
      <c r="DC17" s="673"/>
      <c r="DD17" s="626" t="s">
        <v>112</v>
      </c>
      <c r="DE17" s="621"/>
      <c r="DF17" s="621"/>
      <c r="DG17" s="621"/>
      <c r="DH17" s="621"/>
      <c r="DI17" s="621"/>
      <c r="DJ17" s="621"/>
      <c r="DK17" s="621"/>
      <c r="DL17" s="621"/>
      <c r="DM17" s="621"/>
      <c r="DN17" s="621"/>
      <c r="DO17" s="621"/>
      <c r="DP17" s="622"/>
      <c r="DQ17" s="626">
        <v>718946</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241274</v>
      </c>
      <c r="S18" s="621"/>
      <c r="T18" s="621"/>
      <c r="U18" s="621"/>
      <c r="V18" s="621"/>
      <c r="W18" s="621"/>
      <c r="X18" s="621"/>
      <c r="Y18" s="622"/>
      <c r="Z18" s="673">
        <v>2.6</v>
      </c>
      <c r="AA18" s="673"/>
      <c r="AB18" s="673"/>
      <c r="AC18" s="673"/>
      <c r="AD18" s="674" t="s">
        <v>112</v>
      </c>
      <c r="AE18" s="674"/>
      <c r="AF18" s="674"/>
      <c r="AG18" s="674"/>
      <c r="AH18" s="674"/>
      <c r="AI18" s="674"/>
      <c r="AJ18" s="674"/>
      <c r="AK18" s="674"/>
      <c r="AL18" s="643" t="s">
        <v>112</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5569</v>
      </c>
      <c r="BH19" s="621"/>
      <c r="BI19" s="621"/>
      <c r="BJ19" s="621"/>
      <c r="BK19" s="621"/>
      <c r="BL19" s="621"/>
      <c r="BM19" s="621"/>
      <c r="BN19" s="622"/>
      <c r="BO19" s="673">
        <v>0.7</v>
      </c>
      <c r="BP19" s="673"/>
      <c r="BQ19" s="673"/>
      <c r="BR19" s="673"/>
      <c r="BS19" s="626" t="s">
        <v>112</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3903090</v>
      </c>
      <c r="S20" s="621"/>
      <c r="T20" s="621"/>
      <c r="U20" s="621"/>
      <c r="V20" s="621"/>
      <c r="W20" s="621"/>
      <c r="X20" s="621"/>
      <c r="Y20" s="622"/>
      <c r="Z20" s="673">
        <v>42.6</v>
      </c>
      <c r="AA20" s="673"/>
      <c r="AB20" s="673"/>
      <c r="AC20" s="673"/>
      <c r="AD20" s="674">
        <v>3661816</v>
      </c>
      <c r="AE20" s="674"/>
      <c r="AF20" s="674"/>
      <c r="AG20" s="674"/>
      <c r="AH20" s="674"/>
      <c r="AI20" s="674"/>
      <c r="AJ20" s="674"/>
      <c r="AK20" s="674"/>
      <c r="AL20" s="643">
        <v>98.3</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5569</v>
      </c>
      <c r="BH20" s="621"/>
      <c r="BI20" s="621"/>
      <c r="BJ20" s="621"/>
      <c r="BK20" s="621"/>
      <c r="BL20" s="621"/>
      <c r="BM20" s="621"/>
      <c r="BN20" s="622"/>
      <c r="BO20" s="673">
        <v>0.7</v>
      </c>
      <c r="BP20" s="673"/>
      <c r="BQ20" s="673"/>
      <c r="BR20" s="673"/>
      <c r="BS20" s="626" t="s">
        <v>112</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8757744</v>
      </c>
      <c r="CS20" s="621"/>
      <c r="CT20" s="621"/>
      <c r="CU20" s="621"/>
      <c r="CV20" s="621"/>
      <c r="CW20" s="621"/>
      <c r="CX20" s="621"/>
      <c r="CY20" s="622"/>
      <c r="CZ20" s="673">
        <v>100</v>
      </c>
      <c r="DA20" s="673"/>
      <c r="DB20" s="673"/>
      <c r="DC20" s="673"/>
      <c r="DD20" s="626">
        <v>2713597</v>
      </c>
      <c r="DE20" s="621"/>
      <c r="DF20" s="621"/>
      <c r="DG20" s="621"/>
      <c r="DH20" s="621"/>
      <c r="DI20" s="621"/>
      <c r="DJ20" s="621"/>
      <c r="DK20" s="621"/>
      <c r="DL20" s="621"/>
      <c r="DM20" s="621"/>
      <c r="DN20" s="621"/>
      <c r="DO20" s="621"/>
      <c r="DP20" s="622"/>
      <c r="DQ20" s="626">
        <v>4785015</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1213</v>
      </c>
      <c r="S21" s="621"/>
      <c r="T21" s="621"/>
      <c r="U21" s="621"/>
      <c r="V21" s="621"/>
      <c r="W21" s="621"/>
      <c r="X21" s="621"/>
      <c r="Y21" s="622"/>
      <c r="Z21" s="673">
        <v>0</v>
      </c>
      <c r="AA21" s="673"/>
      <c r="AB21" s="673"/>
      <c r="AC21" s="673"/>
      <c r="AD21" s="674">
        <v>1213</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5569</v>
      </c>
      <c r="BH21" s="621"/>
      <c r="BI21" s="621"/>
      <c r="BJ21" s="621"/>
      <c r="BK21" s="621"/>
      <c r="BL21" s="621"/>
      <c r="BM21" s="621"/>
      <c r="BN21" s="622"/>
      <c r="BO21" s="673">
        <v>0.7</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71724</v>
      </c>
      <c r="S22" s="621"/>
      <c r="T22" s="621"/>
      <c r="U22" s="621"/>
      <c r="V22" s="621"/>
      <c r="W22" s="621"/>
      <c r="X22" s="621"/>
      <c r="Y22" s="622"/>
      <c r="Z22" s="673">
        <v>0.8</v>
      </c>
      <c r="AA22" s="673"/>
      <c r="AB22" s="673"/>
      <c r="AC22" s="673"/>
      <c r="AD22" s="674" t="s">
        <v>112</v>
      </c>
      <c r="AE22" s="674"/>
      <c r="AF22" s="674"/>
      <c r="AG22" s="674"/>
      <c r="AH22" s="674"/>
      <c r="AI22" s="674"/>
      <c r="AJ22" s="674"/>
      <c r="AK22" s="674"/>
      <c r="AL22" s="643" t="s">
        <v>112</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501555</v>
      </c>
      <c r="S23" s="621"/>
      <c r="T23" s="621"/>
      <c r="U23" s="621"/>
      <c r="V23" s="621"/>
      <c r="W23" s="621"/>
      <c r="X23" s="621"/>
      <c r="Y23" s="622"/>
      <c r="Z23" s="673">
        <v>5.5</v>
      </c>
      <c r="AA23" s="673"/>
      <c r="AB23" s="673"/>
      <c r="AC23" s="673"/>
      <c r="AD23" s="674">
        <v>2299</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20745</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2406997</v>
      </c>
      <c r="CS24" s="671"/>
      <c r="CT24" s="671"/>
      <c r="CU24" s="671"/>
      <c r="CV24" s="671"/>
      <c r="CW24" s="671"/>
      <c r="CX24" s="671"/>
      <c r="CY24" s="718"/>
      <c r="CZ24" s="722">
        <v>27.5</v>
      </c>
      <c r="DA24" s="723"/>
      <c r="DB24" s="723"/>
      <c r="DC24" s="724"/>
      <c r="DD24" s="717">
        <v>2021247</v>
      </c>
      <c r="DE24" s="671"/>
      <c r="DF24" s="671"/>
      <c r="DG24" s="671"/>
      <c r="DH24" s="671"/>
      <c r="DI24" s="671"/>
      <c r="DJ24" s="671"/>
      <c r="DK24" s="718"/>
      <c r="DL24" s="717">
        <v>1942329</v>
      </c>
      <c r="DM24" s="671"/>
      <c r="DN24" s="671"/>
      <c r="DO24" s="671"/>
      <c r="DP24" s="671"/>
      <c r="DQ24" s="671"/>
      <c r="DR24" s="671"/>
      <c r="DS24" s="671"/>
      <c r="DT24" s="671"/>
      <c r="DU24" s="671"/>
      <c r="DV24" s="718"/>
      <c r="DW24" s="719">
        <v>50.1</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308647</v>
      </c>
      <c r="S25" s="621"/>
      <c r="T25" s="621"/>
      <c r="U25" s="621"/>
      <c r="V25" s="621"/>
      <c r="W25" s="621"/>
      <c r="X25" s="621"/>
      <c r="Y25" s="622"/>
      <c r="Z25" s="673">
        <v>3.4</v>
      </c>
      <c r="AA25" s="673"/>
      <c r="AB25" s="673"/>
      <c r="AC25" s="673"/>
      <c r="AD25" s="674" t="s">
        <v>112</v>
      </c>
      <c r="AE25" s="674"/>
      <c r="AF25" s="674"/>
      <c r="AG25" s="674"/>
      <c r="AH25" s="674"/>
      <c r="AI25" s="674"/>
      <c r="AJ25" s="674"/>
      <c r="AK25" s="674"/>
      <c r="AL25" s="643" t="s">
        <v>112</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1379655</v>
      </c>
      <c r="CS25" s="639"/>
      <c r="CT25" s="639"/>
      <c r="CU25" s="639"/>
      <c r="CV25" s="639"/>
      <c r="CW25" s="639"/>
      <c r="CX25" s="639"/>
      <c r="CY25" s="640"/>
      <c r="CZ25" s="623">
        <v>15.8</v>
      </c>
      <c r="DA25" s="641"/>
      <c r="DB25" s="641"/>
      <c r="DC25" s="642"/>
      <c r="DD25" s="626">
        <v>1252138</v>
      </c>
      <c r="DE25" s="639"/>
      <c r="DF25" s="639"/>
      <c r="DG25" s="639"/>
      <c r="DH25" s="639"/>
      <c r="DI25" s="639"/>
      <c r="DJ25" s="639"/>
      <c r="DK25" s="640"/>
      <c r="DL25" s="626">
        <v>1190723</v>
      </c>
      <c r="DM25" s="639"/>
      <c r="DN25" s="639"/>
      <c r="DO25" s="639"/>
      <c r="DP25" s="639"/>
      <c r="DQ25" s="639"/>
      <c r="DR25" s="639"/>
      <c r="DS25" s="639"/>
      <c r="DT25" s="639"/>
      <c r="DU25" s="639"/>
      <c r="DV25" s="640"/>
      <c r="DW25" s="643">
        <v>30.7</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v>6892</v>
      </c>
      <c r="S26" s="621"/>
      <c r="T26" s="621"/>
      <c r="U26" s="621"/>
      <c r="V26" s="621"/>
      <c r="W26" s="621"/>
      <c r="X26" s="621"/>
      <c r="Y26" s="622"/>
      <c r="Z26" s="673">
        <v>0.1</v>
      </c>
      <c r="AA26" s="673"/>
      <c r="AB26" s="673"/>
      <c r="AC26" s="673"/>
      <c r="AD26" s="674">
        <v>6892</v>
      </c>
      <c r="AE26" s="674"/>
      <c r="AF26" s="674"/>
      <c r="AG26" s="674"/>
      <c r="AH26" s="674"/>
      <c r="AI26" s="674"/>
      <c r="AJ26" s="674"/>
      <c r="AK26" s="674"/>
      <c r="AL26" s="643">
        <v>0.2</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928836</v>
      </c>
      <c r="CS26" s="621"/>
      <c r="CT26" s="621"/>
      <c r="CU26" s="621"/>
      <c r="CV26" s="621"/>
      <c r="CW26" s="621"/>
      <c r="CX26" s="621"/>
      <c r="CY26" s="622"/>
      <c r="CZ26" s="623">
        <v>10.6</v>
      </c>
      <c r="DA26" s="641"/>
      <c r="DB26" s="641"/>
      <c r="DC26" s="642"/>
      <c r="DD26" s="626">
        <v>928836</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701685</v>
      </c>
      <c r="S27" s="621"/>
      <c r="T27" s="621"/>
      <c r="U27" s="621"/>
      <c r="V27" s="621"/>
      <c r="W27" s="621"/>
      <c r="X27" s="621"/>
      <c r="Y27" s="622"/>
      <c r="Z27" s="673">
        <v>7.7</v>
      </c>
      <c r="AA27" s="673"/>
      <c r="AB27" s="673"/>
      <c r="AC27" s="673"/>
      <c r="AD27" s="674" t="s">
        <v>112</v>
      </c>
      <c r="AE27" s="674"/>
      <c r="AF27" s="674"/>
      <c r="AG27" s="674"/>
      <c r="AH27" s="674"/>
      <c r="AI27" s="674"/>
      <c r="AJ27" s="674"/>
      <c r="AK27" s="674"/>
      <c r="AL27" s="643" t="s">
        <v>112</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814148</v>
      </c>
      <c r="BH27" s="621"/>
      <c r="BI27" s="621"/>
      <c r="BJ27" s="621"/>
      <c r="BK27" s="621"/>
      <c r="BL27" s="621"/>
      <c r="BM27" s="621"/>
      <c r="BN27" s="622"/>
      <c r="BO27" s="673">
        <v>100</v>
      </c>
      <c r="BP27" s="673"/>
      <c r="BQ27" s="673"/>
      <c r="BR27" s="673"/>
      <c r="BS27" s="626">
        <v>8604</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295041</v>
      </c>
      <c r="CS27" s="639"/>
      <c r="CT27" s="639"/>
      <c r="CU27" s="639"/>
      <c r="CV27" s="639"/>
      <c r="CW27" s="639"/>
      <c r="CX27" s="639"/>
      <c r="CY27" s="640"/>
      <c r="CZ27" s="623">
        <v>3.4</v>
      </c>
      <c r="DA27" s="641"/>
      <c r="DB27" s="641"/>
      <c r="DC27" s="642"/>
      <c r="DD27" s="626">
        <v>50163</v>
      </c>
      <c r="DE27" s="639"/>
      <c r="DF27" s="639"/>
      <c r="DG27" s="639"/>
      <c r="DH27" s="639"/>
      <c r="DI27" s="639"/>
      <c r="DJ27" s="639"/>
      <c r="DK27" s="640"/>
      <c r="DL27" s="626">
        <v>32660</v>
      </c>
      <c r="DM27" s="639"/>
      <c r="DN27" s="639"/>
      <c r="DO27" s="639"/>
      <c r="DP27" s="639"/>
      <c r="DQ27" s="639"/>
      <c r="DR27" s="639"/>
      <c r="DS27" s="639"/>
      <c r="DT27" s="639"/>
      <c r="DU27" s="639"/>
      <c r="DV27" s="640"/>
      <c r="DW27" s="643">
        <v>0.8</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87880</v>
      </c>
      <c r="S28" s="621"/>
      <c r="T28" s="621"/>
      <c r="U28" s="621"/>
      <c r="V28" s="621"/>
      <c r="W28" s="621"/>
      <c r="X28" s="621"/>
      <c r="Y28" s="622"/>
      <c r="Z28" s="673">
        <v>1</v>
      </c>
      <c r="AA28" s="673"/>
      <c r="AB28" s="673"/>
      <c r="AC28" s="673"/>
      <c r="AD28" s="674">
        <v>51482</v>
      </c>
      <c r="AE28" s="674"/>
      <c r="AF28" s="674"/>
      <c r="AG28" s="674"/>
      <c r="AH28" s="674"/>
      <c r="AI28" s="674"/>
      <c r="AJ28" s="674"/>
      <c r="AK28" s="674"/>
      <c r="AL28" s="643">
        <v>1.4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732301</v>
      </c>
      <c r="CS28" s="621"/>
      <c r="CT28" s="621"/>
      <c r="CU28" s="621"/>
      <c r="CV28" s="621"/>
      <c r="CW28" s="621"/>
      <c r="CX28" s="621"/>
      <c r="CY28" s="622"/>
      <c r="CZ28" s="623">
        <v>8.4</v>
      </c>
      <c r="DA28" s="641"/>
      <c r="DB28" s="641"/>
      <c r="DC28" s="642"/>
      <c r="DD28" s="626">
        <v>718946</v>
      </c>
      <c r="DE28" s="621"/>
      <c r="DF28" s="621"/>
      <c r="DG28" s="621"/>
      <c r="DH28" s="621"/>
      <c r="DI28" s="621"/>
      <c r="DJ28" s="621"/>
      <c r="DK28" s="622"/>
      <c r="DL28" s="626">
        <v>718946</v>
      </c>
      <c r="DM28" s="621"/>
      <c r="DN28" s="621"/>
      <c r="DO28" s="621"/>
      <c r="DP28" s="621"/>
      <c r="DQ28" s="621"/>
      <c r="DR28" s="621"/>
      <c r="DS28" s="621"/>
      <c r="DT28" s="621"/>
      <c r="DU28" s="621"/>
      <c r="DV28" s="622"/>
      <c r="DW28" s="643">
        <v>18.5</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111557</v>
      </c>
      <c r="S29" s="621"/>
      <c r="T29" s="621"/>
      <c r="U29" s="621"/>
      <c r="V29" s="621"/>
      <c r="W29" s="621"/>
      <c r="X29" s="621"/>
      <c r="Y29" s="622"/>
      <c r="Z29" s="673">
        <v>1.2</v>
      </c>
      <c r="AA29" s="673"/>
      <c r="AB29" s="673"/>
      <c r="AC29" s="673"/>
      <c r="AD29" s="674" t="s">
        <v>112</v>
      </c>
      <c r="AE29" s="674"/>
      <c r="AF29" s="674"/>
      <c r="AG29" s="674"/>
      <c r="AH29" s="674"/>
      <c r="AI29" s="674"/>
      <c r="AJ29" s="674"/>
      <c r="AK29" s="674"/>
      <c r="AL29" s="643" t="s">
        <v>112</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732272</v>
      </c>
      <c r="CS29" s="639"/>
      <c r="CT29" s="639"/>
      <c r="CU29" s="639"/>
      <c r="CV29" s="639"/>
      <c r="CW29" s="639"/>
      <c r="CX29" s="639"/>
      <c r="CY29" s="640"/>
      <c r="CZ29" s="623">
        <v>8.4</v>
      </c>
      <c r="DA29" s="641"/>
      <c r="DB29" s="641"/>
      <c r="DC29" s="642"/>
      <c r="DD29" s="626">
        <v>718917</v>
      </c>
      <c r="DE29" s="639"/>
      <c r="DF29" s="639"/>
      <c r="DG29" s="639"/>
      <c r="DH29" s="639"/>
      <c r="DI29" s="639"/>
      <c r="DJ29" s="639"/>
      <c r="DK29" s="640"/>
      <c r="DL29" s="626">
        <v>718917</v>
      </c>
      <c r="DM29" s="639"/>
      <c r="DN29" s="639"/>
      <c r="DO29" s="639"/>
      <c r="DP29" s="639"/>
      <c r="DQ29" s="639"/>
      <c r="DR29" s="639"/>
      <c r="DS29" s="639"/>
      <c r="DT29" s="639"/>
      <c r="DU29" s="639"/>
      <c r="DV29" s="640"/>
      <c r="DW29" s="643">
        <v>18.5</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785456</v>
      </c>
      <c r="S30" s="621"/>
      <c r="T30" s="621"/>
      <c r="U30" s="621"/>
      <c r="V30" s="621"/>
      <c r="W30" s="621"/>
      <c r="X30" s="621"/>
      <c r="Y30" s="622"/>
      <c r="Z30" s="673">
        <v>8.6</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100</v>
      </c>
      <c r="BH30" s="687"/>
      <c r="BI30" s="687"/>
      <c r="BJ30" s="687"/>
      <c r="BK30" s="687"/>
      <c r="BL30" s="687"/>
      <c r="BM30" s="688">
        <v>99.2</v>
      </c>
      <c r="BN30" s="687"/>
      <c r="BO30" s="687"/>
      <c r="BP30" s="687"/>
      <c r="BQ30" s="689"/>
      <c r="BR30" s="686">
        <v>100</v>
      </c>
      <c r="BS30" s="687"/>
      <c r="BT30" s="687"/>
      <c r="BU30" s="687"/>
      <c r="BV30" s="687"/>
      <c r="BW30" s="687"/>
      <c r="BX30" s="688">
        <v>99.3</v>
      </c>
      <c r="BY30" s="687"/>
      <c r="BZ30" s="687"/>
      <c r="CA30" s="687"/>
      <c r="CB30" s="689"/>
      <c r="CD30" s="692"/>
      <c r="CE30" s="693"/>
      <c r="CF30" s="657" t="s">
        <v>294</v>
      </c>
      <c r="CG30" s="654"/>
      <c r="CH30" s="654"/>
      <c r="CI30" s="654"/>
      <c r="CJ30" s="654"/>
      <c r="CK30" s="654"/>
      <c r="CL30" s="654"/>
      <c r="CM30" s="654"/>
      <c r="CN30" s="654"/>
      <c r="CO30" s="654"/>
      <c r="CP30" s="654"/>
      <c r="CQ30" s="655"/>
      <c r="CR30" s="620">
        <v>685438</v>
      </c>
      <c r="CS30" s="621"/>
      <c r="CT30" s="621"/>
      <c r="CU30" s="621"/>
      <c r="CV30" s="621"/>
      <c r="CW30" s="621"/>
      <c r="CX30" s="621"/>
      <c r="CY30" s="622"/>
      <c r="CZ30" s="623">
        <v>7.8</v>
      </c>
      <c r="DA30" s="641"/>
      <c r="DB30" s="641"/>
      <c r="DC30" s="642"/>
      <c r="DD30" s="626">
        <v>673810</v>
      </c>
      <c r="DE30" s="621"/>
      <c r="DF30" s="621"/>
      <c r="DG30" s="621"/>
      <c r="DH30" s="621"/>
      <c r="DI30" s="621"/>
      <c r="DJ30" s="621"/>
      <c r="DK30" s="622"/>
      <c r="DL30" s="626">
        <v>673810</v>
      </c>
      <c r="DM30" s="621"/>
      <c r="DN30" s="621"/>
      <c r="DO30" s="621"/>
      <c r="DP30" s="621"/>
      <c r="DQ30" s="621"/>
      <c r="DR30" s="621"/>
      <c r="DS30" s="621"/>
      <c r="DT30" s="621"/>
      <c r="DU30" s="621"/>
      <c r="DV30" s="622"/>
      <c r="DW30" s="643">
        <v>17.399999999999999</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476820</v>
      </c>
      <c r="S31" s="621"/>
      <c r="T31" s="621"/>
      <c r="U31" s="621"/>
      <c r="V31" s="621"/>
      <c r="W31" s="621"/>
      <c r="X31" s="621"/>
      <c r="Y31" s="622"/>
      <c r="Z31" s="673">
        <v>5.2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99.9</v>
      </c>
      <c r="BH31" s="639"/>
      <c r="BI31" s="639"/>
      <c r="BJ31" s="639"/>
      <c r="BK31" s="639"/>
      <c r="BL31" s="639"/>
      <c r="BM31" s="675">
        <v>99.6</v>
      </c>
      <c r="BN31" s="685"/>
      <c r="BO31" s="685"/>
      <c r="BP31" s="685"/>
      <c r="BQ31" s="649"/>
      <c r="BR31" s="684">
        <v>99.9</v>
      </c>
      <c r="BS31" s="639"/>
      <c r="BT31" s="639"/>
      <c r="BU31" s="639"/>
      <c r="BV31" s="639"/>
      <c r="BW31" s="639"/>
      <c r="BX31" s="675">
        <v>99.7</v>
      </c>
      <c r="BY31" s="685"/>
      <c r="BZ31" s="685"/>
      <c r="CA31" s="685"/>
      <c r="CB31" s="649"/>
      <c r="CD31" s="692"/>
      <c r="CE31" s="693"/>
      <c r="CF31" s="657" t="s">
        <v>298</v>
      </c>
      <c r="CG31" s="654"/>
      <c r="CH31" s="654"/>
      <c r="CI31" s="654"/>
      <c r="CJ31" s="654"/>
      <c r="CK31" s="654"/>
      <c r="CL31" s="654"/>
      <c r="CM31" s="654"/>
      <c r="CN31" s="654"/>
      <c r="CO31" s="654"/>
      <c r="CP31" s="654"/>
      <c r="CQ31" s="655"/>
      <c r="CR31" s="620">
        <v>46834</v>
      </c>
      <c r="CS31" s="639"/>
      <c r="CT31" s="639"/>
      <c r="CU31" s="639"/>
      <c r="CV31" s="639"/>
      <c r="CW31" s="639"/>
      <c r="CX31" s="639"/>
      <c r="CY31" s="640"/>
      <c r="CZ31" s="623">
        <v>0.5</v>
      </c>
      <c r="DA31" s="641"/>
      <c r="DB31" s="641"/>
      <c r="DC31" s="642"/>
      <c r="DD31" s="626">
        <v>45107</v>
      </c>
      <c r="DE31" s="639"/>
      <c r="DF31" s="639"/>
      <c r="DG31" s="639"/>
      <c r="DH31" s="639"/>
      <c r="DI31" s="639"/>
      <c r="DJ31" s="639"/>
      <c r="DK31" s="640"/>
      <c r="DL31" s="626">
        <v>45107</v>
      </c>
      <c r="DM31" s="639"/>
      <c r="DN31" s="639"/>
      <c r="DO31" s="639"/>
      <c r="DP31" s="639"/>
      <c r="DQ31" s="639"/>
      <c r="DR31" s="639"/>
      <c r="DS31" s="639"/>
      <c r="DT31" s="639"/>
      <c r="DU31" s="639"/>
      <c r="DV31" s="640"/>
      <c r="DW31" s="643">
        <v>1.2</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762977</v>
      </c>
      <c r="S32" s="621"/>
      <c r="T32" s="621"/>
      <c r="U32" s="621"/>
      <c r="V32" s="621"/>
      <c r="W32" s="621"/>
      <c r="X32" s="621"/>
      <c r="Y32" s="622"/>
      <c r="Z32" s="673">
        <v>8.3000000000000007</v>
      </c>
      <c r="AA32" s="673"/>
      <c r="AB32" s="673"/>
      <c r="AC32" s="673"/>
      <c r="AD32" s="674">
        <v>52</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100</v>
      </c>
      <c r="BH32" s="605"/>
      <c r="BI32" s="605"/>
      <c r="BJ32" s="605"/>
      <c r="BK32" s="605"/>
      <c r="BL32" s="605"/>
      <c r="BM32" s="668">
        <v>98.7</v>
      </c>
      <c r="BN32" s="605"/>
      <c r="BO32" s="605"/>
      <c r="BP32" s="605"/>
      <c r="BQ32" s="662"/>
      <c r="BR32" s="683">
        <v>100</v>
      </c>
      <c r="BS32" s="605"/>
      <c r="BT32" s="605"/>
      <c r="BU32" s="605"/>
      <c r="BV32" s="605"/>
      <c r="BW32" s="605"/>
      <c r="BX32" s="668">
        <v>98.7</v>
      </c>
      <c r="BY32" s="605"/>
      <c r="BZ32" s="605"/>
      <c r="CA32" s="605"/>
      <c r="CB32" s="662"/>
      <c r="CD32" s="694"/>
      <c r="CE32" s="695"/>
      <c r="CF32" s="657" t="s">
        <v>301</v>
      </c>
      <c r="CG32" s="654"/>
      <c r="CH32" s="654"/>
      <c r="CI32" s="654"/>
      <c r="CJ32" s="654"/>
      <c r="CK32" s="654"/>
      <c r="CL32" s="654"/>
      <c r="CM32" s="654"/>
      <c r="CN32" s="654"/>
      <c r="CO32" s="654"/>
      <c r="CP32" s="654"/>
      <c r="CQ32" s="655"/>
      <c r="CR32" s="620">
        <v>29</v>
      </c>
      <c r="CS32" s="621"/>
      <c r="CT32" s="621"/>
      <c r="CU32" s="621"/>
      <c r="CV32" s="621"/>
      <c r="CW32" s="621"/>
      <c r="CX32" s="621"/>
      <c r="CY32" s="622"/>
      <c r="CZ32" s="623">
        <v>0</v>
      </c>
      <c r="DA32" s="641"/>
      <c r="DB32" s="641"/>
      <c r="DC32" s="642"/>
      <c r="DD32" s="626">
        <v>29</v>
      </c>
      <c r="DE32" s="621"/>
      <c r="DF32" s="621"/>
      <c r="DG32" s="621"/>
      <c r="DH32" s="621"/>
      <c r="DI32" s="621"/>
      <c r="DJ32" s="621"/>
      <c r="DK32" s="622"/>
      <c r="DL32" s="626">
        <v>29</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1420490</v>
      </c>
      <c r="S33" s="621"/>
      <c r="T33" s="621"/>
      <c r="U33" s="621"/>
      <c r="V33" s="621"/>
      <c r="W33" s="621"/>
      <c r="X33" s="621"/>
      <c r="Y33" s="622"/>
      <c r="Z33" s="673">
        <v>15.5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3493149</v>
      </c>
      <c r="CS33" s="639"/>
      <c r="CT33" s="639"/>
      <c r="CU33" s="639"/>
      <c r="CV33" s="639"/>
      <c r="CW33" s="639"/>
      <c r="CX33" s="639"/>
      <c r="CY33" s="640"/>
      <c r="CZ33" s="623">
        <v>39.9</v>
      </c>
      <c r="DA33" s="641"/>
      <c r="DB33" s="641"/>
      <c r="DC33" s="642"/>
      <c r="DD33" s="626">
        <v>1960938</v>
      </c>
      <c r="DE33" s="639"/>
      <c r="DF33" s="639"/>
      <c r="DG33" s="639"/>
      <c r="DH33" s="639"/>
      <c r="DI33" s="639"/>
      <c r="DJ33" s="639"/>
      <c r="DK33" s="640"/>
      <c r="DL33" s="626">
        <v>1142412</v>
      </c>
      <c r="DM33" s="639"/>
      <c r="DN33" s="639"/>
      <c r="DO33" s="639"/>
      <c r="DP33" s="639"/>
      <c r="DQ33" s="639"/>
      <c r="DR33" s="639"/>
      <c r="DS33" s="639"/>
      <c r="DT33" s="639"/>
      <c r="DU33" s="639"/>
      <c r="DV33" s="640"/>
      <c r="DW33" s="643">
        <v>29.5</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1033197</v>
      </c>
      <c r="CS34" s="621"/>
      <c r="CT34" s="621"/>
      <c r="CU34" s="621"/>
      <c r="CV34" s="621"/>
      <c r="CW34" s="621"/>
      <c r="CX34" s="621"/>
      <c r="CY34" s="622"/>
      <c r="CZ34" s="623">
        <v>11.8</v>
      </c>
      <c r="DA34" s="641"/>
      <c r="DB34" s="641"/>
      <c r="DC34" s="642"/>
      <c r="DD34" s="626">
        <v>478809</v>
      </c>
      <c r="DE34" s="621"/>
      <c r="DF34" s="621"/>
      <c r="DG34" s="621"/>
      <c r="DH34" s="621"/>
      <c r="DI34" s="621"/>
      <c r="DJ34" s="621"/>
      <c r="DK34" s="622"/>
      <c r="DL34" s="626">
        <v>263090</v>
      </c>
      <c r="DM34" s="621"/>
      <c r="DN34" s="621"/>
      <c r="DO34" s="621"/>
      <c r="DP34" s="621"/>
      <c r="DQ34" s="621"/>
      <c r="DR34" s="621"/>
      <c r="DS34" s="621"/>
      <c r="DT34" s="621"/>
      <c r="DU34" s="621"/>
      <c r="DV34" s="622"/>
      <c r="DW34" s="643">
        <v>6.8</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154390</v>
      </c>
      <c r="S35" s="621"/>
      <c r="T35" s="621"/>
      <c r="U35" s="621"/>
      <c r="V35" s="621"/>
      <c r="W35" s="621"/>
      <c r="X35" s="621"/>
      <c r="Y35" s="622"/>
      <c r="Z35" s="673">
        <v>1.7</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612993</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1210</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125304</v>
      </c>
      <c r="CS35" s="639"/>
      <c r="CT35" s="639"/>
      <c r="CU35" s="639"/>
      <c r="CV35" s="639"/>
      <c r="CW35" s="639"/>
      <c r="CX35" s="639"/>
      <c r="CY35" s="640"/>
      <c r="CZ35" s="623">
        <v>1.4</v>
      </c>
      <c r="DA35" s="641"/>
      <c r="DB35" s="641"/>
      <c r="DC35" s="642"/>
      <c r="DD35" s="626">
        <v>118962</v>
      </c>
      <c r="DE35" s="639"/>
      <c r="DF35" s="639"/>
      <c r="DG35" s="639"/>
      <c r="DH35" s="639"/>
      <c r="DI35" s="639"/>
      <c r="DJ35" s="639"/>
      <c r="DK35" s="640"/>
      <c r="DL35" s="626">
        <v>95431</v>
      </c>
      <c r="DM35" s="639"/>
      <c r="DN35" s="639"/>
      <c r="DO35" s="639"/>
      <c r="DP35" s="639"/>
      <c r="DQ35" s="639"/>
      <c r="DR35" s="639"/>
      <c r="DS35" s="639"/>
      <c r="DT35" s="639"/>
      <c r="DU35" s="639"/>
      <c r="DV35" s="640"/>
      <c r="DW35" s="643">
        <v>2.5</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9160731</v>
      </c>
      <c r="S36" s="661"/>
      <c r="T36" s="661"/>
      <c r="U36" s="661"/>
      <c r="V36" s="661"/>
      <c r="W36" s="661"/>
      <c r="X36" s="661"/>
      <c r="Y36" s="664"/>
      <c r="Z36" s="665">
        <v>100</v>
      </c>
      <c r="AA36" s="665"/>
      <c r="AB36" s="665"/>
      <c r="AC36" s="665"/>
      <c r="AD36" s="666">
        <v>3723754</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253234</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-27007</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1293512</v>
      </c>
      <c r="CS36" s="621"/>
      <c r="CT36" s="621"/>
      <c r="CU36" s="621"/>
      <c r="CV36" s="621"/>
      <c r="CW36" s="621"/>
      <c r="CX36" s="621"/>
      <c r="CY36" s="622"/>
      <c r="CZ36" s="623">
        <v>14.8</v>
      </c>
      <c r="DA36" s="641"/>
      <c r="DB36" s="641"/>
      <c r="DC36" s="642"/>
      <c r="DD36" s="626">
        <v>738301</v>
      </c>
      <c r="DE36" s="621"/>
      <c r="DF36" s="621"/>
      <c r="DG36" s="621"/>
      <c r="DH36" s="621"/>
      <c r="DI36" s="621"/>
      <c r="DJ36" s="621"/>
      <c r="DK36" s="622"/>
      <c r="DL36" s="626">
        <v>519295</v>
      </c>
      <c r="DM36" s="621"/>
      <c r="DN36" s="621"/>
      <c r="DO36" s="621"/>
      <c r="DP36" s="621"/>
      <c r="DQ36" s="621"/>
      <c r="DR36" s="621"/>
      <c r="DS36" s="621"/>
      <c r="DT36" s="621"/>
      <c r="DU36" s="621"/>
      <c r="DV36" s="622"/>
      <c r="DW36" s="643">
        <v>13.4</v>
      </c>
      <c r="DX36" s="644"/>
      <c r="DY36" s="644"/>
      <c r="DZ36" s="644"/>
      <c r="EA36" s="644"/>
      <c r="EB36" s="644"/>
      <c r="EC36" s="645"/>
    </row>
    <row r="37" spans="2:133" ht="11.25" customHeight="1">
      <c r="AQ37" s="646" t="s">
        <v>316</v>
      </c>
      <c r="AR37" s="647"/>
      <c r="AS37" s="647"/>
      <c r="AT37" s="647"/>
      <c r="AU37" s="647"/>
      <c r="AV37" s="647"/>
      <c r="AW37" s="647"/>
      <c r="AX37" s="647"/>
      <c r="AY37" s="648"/>
      <c r="AZ37" s="620">
        <v>132188</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871</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162347</v>
      </c>
      <c r="CS37" s="639"/>
      <c r="CT37" s="639"/>
      <c r="CU37" s="639"/>
      <c r="CV37" s="639"/>
      <c r="CW37" s="639"/>
      <c r="CX37" s="639"/>
      <c r="CY37" s="640"/>
      <c r="CZ37" s="623">
        <v>1.9</v>
      </c>
      <c r="DA37" s="641"/>
      <c r="DB37" s="641"/>
      <c r="DC37" s="642"/>
      <c r="DD37" s="626">
        <v>159847</v>
      </c>
      <c r="DE37" s="639"/>
      <c r="DF37" s="639"/>
      <c r="DG37" s="639"/>
      <c r="DH37" s="639"/>
      <c r="DI37" s="639"/>
      <c r="DJ37" s="639"/>
      <c r="DK37" s="640"/>
      <c r="DL37" s="626">
        <v>159847</v>
      </c>
      <c r="DM37" s="639"/>
      <c r="DN37" s="639"/>
      <c r="DO37" s="639"/>
      <c r="DP37" s="639"/>
      <c r="DQ37" s="639"/>
      <c r="DR37" s="639"/>
      <c r="DS37" s="639"/>
      <c r="DT37" s="639"/>
      <c r="DU37" s="639"/>
      <c r="DV37" s="640"/>
      <c r="DW37" s="643">
        <v>4.0999999999999996</v>
      </c>
      <c r="DX37" s="644"/>
      <c r="DY37" s="644"/>
      <c r="DZ37" s="644"/>
      <c r="EA37" s="644"/>
      <c r="EB37" s="644"/>
      <c r="EC37" s="645"/>
    </row>
    <row r="38" spans="2:133" ht="11.25" customHeight="1">
      <c r="AQ38" s="646" t="s">
        <v>319</v>
      </c>
      <c r="AR38" s="647"/>
      <c r="AS38" s="647"/>
      <c r="AT38" s="647"/>
      <c r="AU38" s="647"/>
      <c r="AV38" s="647"/>
      <c r="AW38" s="647"/>
      <c r="AX38" s="647"/>
      <c r="AY38" s="648"/>
      <c r="AZ38" s="620">
        <v>62043</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1833</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359759</v>
      </c>
      <c r="CS38" s="621"/>
      <c r="CT38" s="621"/>
      <c r="CU38" s="621"/>
      <c r="CV38" s="621"/>
      <c r="CW38" s="621"/>
      <c r="CX38" s="621"/>
      <c r="CY38" s="622"/>
      <c r="CZ38" s="623">
        <v>4.0999999999999996</v>
      </c>
      <c r="DA38" s="641"/>
      <c r="DB38" s="641"/>
      <c r="DC38" s="642"/>
      <c r="DD38" s="626">
        <v>323484</v>
      </c>
      <c r="DE38" s="621"/>
      <c r="DF38" s="621"/>
      <c r="DG38" s="621"/>
      <c r="DH38" s="621"/>
      <c r="DI38" s="621"/>
      <c r="DJ38" s="621"/>
      <c r="DK38" s="622"/>
      <c r="DL38" s="626">
        <v>224985</v>
      </c>
      <c r="DM38" s="621"/>
      <c r="DN38" s="621"/>
      <c r="DO38" s="621"/>
      <c r="DP38" s="621"/>
      <c r="DQ38" s="621"/>
      <c r="DR38" s="621"/>
      <c r="DS38" s="621"/>
      <c r="DT38" s="621"/>
      <c r="DU38" s="621"/>
      <c r="DV38" s="622"/>
      <c r="DW38" s="643">
        <v>5.8</v>
      </c>
      <c r="DX38" s="644"/>
      <c r="DY38" s="644"/>
      <c r="DZ38" s="644"/>
      <c r="EA38" s="644"/>
      <c r="EB38" s="644"/>
      <c r="EC38" s="645"/>
    </row>
    <row r="39" spans="2:133" ht="11.25" customHeight="1">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120</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569931</v>
      </c>
      <c r="CS39" s="639"/>
      <c r="CT39" s="639"/>
      <c r="CU39" s="639"/>
      <c r="CV39" s="639"/>
      <c r="CW39" s="639"/>
      <c r="CX39" s="639"/>
      <c r="CY39" s="640"/>
      <c r="CZ39" s="623">
        <v>6.5</v>
      </c>
      <c r="DA39" s="641"/>
      <c r="DB39" s="641"/>
      <c r="DC39" s="642"/>
      <c r="DD39" s="626">
        <v>261771</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68188</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99</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111446</v>
      </c>
      <c r="CS40" s="621"/>
      <c r="CT40" s="621"/>
      <c r="CU40" s="621"/>
      <c r="CV40" s="621"/>
      <c r="CW40" s="621"/>
      <c r="CX40" s="621"/>
      <c r="CY40" s="622"/>
      <c r="CZ40" s="623">
        <v>1.3</v>
      </c>
      <c r="DA40" s="641"/>
      <c r="DB40" s="641"/>
      <c r="DC40" s="642"/>
      <c r="DD40" s="626">
        <v>39611</v>
      </c>
      <c r="DE40" s="621"/>
      <c r="DF40" s="621"/>
      <c r="DG40" s="621"/>
      <c r="DH40" s="621"/>
      <c r="DI40" s="621"/>
      <c r="DJ40" s="621"/>
      <c r="DK40" s="622"/>
      <c r="DL40" s="626">
        <v>39611</v>
      </c>
      <c r="DM40" s="621"/>
      <c r="DN40" s="621"/>
      <c r="DO40" s="621"/>
      <c r="DP40" s="621"/>
      <c r="DQ40" s="621"/>
      <c r="DR40" s="621"/>
      <c r="DS40" s="621"/>
      <c r="DT40" s="621"/>
      <c r="DU40" s="621"/>
      <c r="DV40" s="622"/>
      <c r="DW40" s="643">
        <v>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97340</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260</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2857598</v>
      </c>
      <c r="CS42" s="621"/>
      <c r="CT42" s="621"/>
      <c r="CU42" s="621"/>
      <c r="CV42" s="621"/>
      <c r="CW42" s="621"/>
      <c r="CX42" s="621"/>
      <c r="CY42" s="622"/>
      <c r="CZ42" s="623">
        <v>32.6</v>
      </c>
      <c r="DA42" s="624"/>
      <c r="DB42" s="624"/>
      <c r="DC42" s="625"/>
      <c r="DD42" s="626">
        <v>802830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12879</v>
      </c>
      <c r="CS43" s="639"/>
      <c r="CT43" s="639"/>
      <c r="CU43" s="639"/>
      <c r="CV43" s="639"/>
      <c r="CW43" s="639"/>
      <c r="CX43" s="639"/>
      <c r="CY43" s="640"/>
      <c r="CZ43" s="623">
        <v>0.1</v>
      </c>
      <c r="DA43" s="641"/>
      <c r="DB43" s="641"/>
      <c r="DC43" s="642"/>
      <c r="DD43" s="626">
        <v>8726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2713597</v>
      </c>
      <c r="CS44" s="621"/>
      <c r="CT44" s="621"/>
      <c r="CU44" s="621"/>
      <c r="CV44" s="621"/>
      <c r="CW44" s="621"/>
      <c r="CX44" s="621"/>
      <c r="CY44" s="622"/>
      <c r="CZ44" s="623">
        <v>31</v>
      </c>
      <c r="DA44" s="624"/>
      <c r="DB44" s="624"/>
      <c r="DC44" s="625"/>
      <c r="DD44" s="626">
        <v>725129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1128997</v>
      </c>
      <c r="CS45" s="639"/>
      <c r="CT45" s="639"/>
      <c r="CU45" s="639"/>
      <c r="CV45" s="639"/>
      <c r="CW45" s="639"/>
      <c r="CX45" s="639"/>
      <c r="CY45" s="640"/>
      <c r="CZ45" s="623">
        <v>12.9</v>
      </c>
      <c r="DA45" s="641"/>
      <c r="DB45" s="641"/>
      <c r="DC45" s="642"/>
      <c r="DD45" s="626">
        <v>200548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1458582</v>
      </c>
      <c r="CS46" s="621"/>
      <c r="CT46" s="621"/>
      <c r="CU46" s="621"/>
      <c r="CV46" s="621"/>
      <c r="CW46" s="621"/>
      <c r="CX46" s="621"/>
      <c r="CY46" s="622"/>
      <c r="CZ46" s="623">
        <v>16.7</v>
      </c>
      <c r="DA46" s="624"/>
      <c r="DB46" s="624"/>
      <c r="DC46" s="625"/>
      <c r="DD46" s="626">
        <v>523581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144001</v>
      </c>
      <c r="CS47" s="639"/>
      <c r="CT47" s="639"/>
      <c r="CU47" s="639"/>
      <c r="CV47" s="639"/>
      <c r="CW47" s="639"/>
      <c r="CX47" s="639"/>
      <c r="CY47" s="640"/>
      <c r="CZ47" s="623">
        <v>1.6</v>
      </c>
      <c r="DA47" s="641"/>
      <c r="DB47" s="641"/>
      <c r="DC47" s="642"/>
      <c r="DD47" s="626">
        <v>77701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8757744</v>
      </c>
      <c r="CS49" s="605"/>
      <c r="CT49" s="605"/>
      <c r="CU49" s="605"/>
      <c r="CV49" s="605"/>
      <c r="CW49" s="605"/>
      <c r="CX49" s="605"/>
      <c r="CY49" s="606"/>
      <c r="CZ49" s="607">
        <v>100</v>
      </c>
      <c r="DA49" s="608"/>
      <c r="DB49" s="608"/>
      <c r="DC49" s="609"/>
      <c r="DD49" s="610">
        <v>4785015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9161</v>
      </c>
      <c r="R7" s="1134"/>
      <c r="S7" s="1134"/>
      <c r="T7" s="1134"/>
      <c r="U7" s="1134"/>
      <c r="V7" s="1134">
        <v>8758</v>
      </c>
      <c r="W7" s="1134"/>
      <c r="X7" s="1134"/>
      <c r="Y7" s="1134"/>
      <c r="Z7" s="1134"/>
      <c r="AA7" s="1134">
        <v>403</v>
      </c>
      <c r="AB7" s="1134"/>
      <c r="AC7" s="1134"/>
      <c r="AD7" s="1134"/>
      <c r="AE7" s="1135"/>
      <c r="AF7" s="1136">
        <v>362</v>
      </c>
      <c r="AG7" s="1137"/>
      <c r="AH7" s="1137"/>
      <c r="AI7" s="1137"/>
      <c r="AJ7" s="1138"/>
      <c r="AK7" s="1120">
        <v>0</v>
      </c>
      <c r="AL7" s="1121"/>
      <c r="AM7" s="1121"/>
      <c r="AN7" s="1121"/>
      <c r="AO7" s="1121"/>
      <c r="AP7" s="1121">
        <v>7555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f>SUM(Q7:U22)</f>
        <v>9161</v>
      </c>
      <c r="R23" s="1098"/>
      <c r="S23" s="1098"/>
      <c r="T23" s="1098"/>
      <c r="U23" s="1098"/>
      <c r="V23" s="1098">
        <f>SUM(V7:Z22)</f>
        <v>8758</v>
      </c>
      <c r="W23" s="1098"/>
      <c r="X23" s="1098"/>
      <c r="Y23" s="1098"/>
      <c r="Z23" s="1098"/>
      <c r="AA23" s="1098">
        <f>SUM(AA7:AE22)</f>
        <v>403</v>
      </c>
      <c r="AB23" s="1098"/>
      <c r="AC23" s="1098"/>
      <c r="AD23" s="1098"/>
      <c r="AE23" s="1099"/>
      <c r="AF23" s="1100">
        <v>362</v>
      </c>
      <c r="AG23" s="1098"/>
      <c r="AH23" s="1098"/>
      <c r="AI23" s="1098"/>
      <c r="AJ23" s="1101"/>
      <c r="AK23" s="1102"/>
      <c r="AL23" s="1103"/>
      <c r="AM23" s="1103"/>
      <c r="AN23" s="1103"/>
      <c r="AO23" s="1103"/>
      <c r="AP23" s="1098">
        <f>SUM(AP7:AT22)</f>
        <v>7555</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888</v>
      </c>
      <c r="R28" s="1083"/>
      <c r="S28" s="1083"/>
      <c r="T28" s="1083"/>
      <c r="U28" s="1083"/>
      <c r="V28" s="1083">
        <v>887</v>
      </c>
      <c r="W28" s="1083"/>
      <c r="X28" s="1083"/>
      <c r="Y28" s="1083"/>
      <c r="Z28" s="1083"/>
      <c r="AA28" s="1083">
        <v>1</v>
      </c>
      <c r="AB28" s="1083"/>
      <c r="AC28" s="1083"/>
      <c r="AD28" s="1083"/>
      <c r="AE28" s="1084"/>
      <c r="AF28" s="1085">
        <v>1</v>
      </c>
      <c r="AG28" s="1083"/>
      <c r="AH28" s="1083"/>
      <c r="AI28" s="1083"/>
      <c r="AJ28" s="1086"/>
      <c r="AK28" s="1087">
        <v>68</v>
      </c>
      <c r="AL28" s="1075"/>
      <c r="AM28" s="1075"/>
      <c r="AN28" s="1075"/>
      <c r="AO28" s="1075"/>
      <c r="AP28" s="1075" t="s">
        <v>479</v>
      </c>
      <c r="AQ28" s="1075"/>
      <c r="AR28" s="1075"/>
      <c r="AS28" s="1075"/>
      <c r="AT28" s="1075"/>
      <c r="AU28" s="1075" t="s">
        <v>479</v>
      </c>
      <c r="AV28" s="1075"/>
      <c r="AW28" s="1075"/>
      <c r="AX28" s="1075"/>
      <c r="AY28" s="1075"/>
      <c r="AZ28" s="1076" t="s">
        <v>479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495</v>
      </c>
      <c r="R29" s="1073"/>
      <c r="S29" s="1073"/>
      <c r="T29" s="1073"/>
      <c r="U29" s="1073"/>
      <c r="V29" s="1073">
        <v>495</v>
      </c>
      <c r="W29" s="1073"/>
      <c r="X29" s="1073"/>
      <c r="Y29" s="1073"/>
      <c r="Z29" s="1073"/>
      <c r="AA29" s="1073">
        <v>0</v>
      </c>
      <c r="AB29" s="1073"/>
      <c r="AC29" s="1073"/>
      <c r="AD29" s="1073"/>
      <c r="AE29" s="1074"/>
      <c r="AF29" s="1048">
        <v>0</v>
      </c>
      <c r="AG29" s="1049"/>
      <c r="AH29" s="1049"/>
      <c r="AI29" s="1049"/>
      <c r="AJ29" s="1050"/>
      <c r="AK29" s="1009">
        <v>79</v>
      </c>
      <c r="AL29" s="1000"/>
      <c r="AM29" s="1000"/>
      <c r="AN29" s="1000"/>
      <c r="AO29" s="1000"/>
      <c r="AP29" s="1000">
        <v>10</v>
      </c>
      <c r="AQ29" s="1000"/>
      <c r="AR29" s="1000"/>
      <c r="AS29" s="1000"/>
      <c r="AT29" s="1000"/>
      <c r="AU29" s="1000" t="s">
        <v>479</v>
      </c>
      <c r="AV29" s="1000"/>
      <c r="AW29" s="1000"/>
      <c r="AX29" s="1000"/>
      <c r="AY29" s="1000"/>
      <c r="AZ29" s="1071" t="s">
        <v>479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77</v>
      </c>
      <c r="R30" s="1073"/>
      <c r="S30" s="1073"/>
      <c r="T30" s="1073"/>
      <c r="U30" s="1073"/>
      <c r="V30" s="1073">
        <v>76</v>
      </c>
      <c r="W30" s="1073"/>
      <c r="X30" s="1073"/>
      <c r="Y30" s="1073"/>
      <c r="Z30" s="1073"/>
      <c r="AA30" s="1073">
        <v>1</v>
      </c>
      <c r="AB30" s="1073"/>
      <c r="AC30" s="1073"/>
      <c r="AD30" s="1073"/>
      <c r="AE30" s="1074"/>
      <c r="AF30" s="1048">
        <v>1</v>
      </c>
      <c r="AG30" s="1049"/>
      <c r="AH30" s="1049"/>
      <c r="AI30" s="1049"/>
      <c r="AJ30" s="1050"/>
      <c r="AK30" s="1009">
        <v>18</v>
      </c>
      <c r="AL30" s="1000"/>
      <c r="AM30" s="1000"/>
      <c r="AN30" s="1000"/>
      <c r="AO30" s="1000"/>
      <c r="AP30" s="1000" t="s">
        <v>479</v>
      </c>
      <c r="AQ30" s="1000"/>
      <c r="AR30" s="1000"/>
      <c r="AS30" s="1000"/>
      <c r="AT30" s="1000"/>
      <c r="AU30" s="1000" t="s">
        <v>479</v>
      </c>
      <c r="AV30" s="1000"/>
      <c r="AW30" s="1000"/>
      <c r="AX30" s="1000"/>
      <c r="AY30" s="1000"/>
      <c r="AZ30" s="1071" t="s">
        <v>479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750</v>
      </c>
      <c r="R31" s="1073"/>
      <c r="S31" s="1073"/>
      <c r="T31" s="1073"/>
      <c r="U31" s="1073"/>
      <c r="V31" s="1073">
        <v>742</v>
      </c>
      <c r="W31" s="1073"/>
      <c r="X31" s="1073"/>
      <c r="Y31" s="1073"/>
      <c r="Z31" s="1073"/>
      <c r="AA31" s="1073">
        <v>8</v>
      </c>
      <c r="AB31" s="1073"/>
      <c r="AC31" s="1073"/>
      <c r="AD31" s="1073"/>
      <c r="AE31" s="1074"/>
      <c r="AF31" s="1048">
        <v>353</v>
      </c>
      <c r="AG31" s="1049"/>
      <c r="AH31" s="1049"/>
      <c r="AI31" s="1049"/>
      <c r="AJ31" s="1050"/>
      <c r="AK31" s="1009">
        <v>215</v>
      </c>
      <c r="AL31" s="1000"/>
      <c r="AM31" s="1000"/>
      <c r="AN31" s="1000"/>
      <c r="AO31" s="1000"/>
      <c r="AP31" s="1000">
        <v>326</v>
      </c>
      <c r="AQ31" s="1000"/>
      <c r="AR31" s="1000"/>
      <c r="AS31" s="1000"/>
      <c r="AT31" s="1000"/>
      <c r="AU31" s="1000" t="s">
        <v>538</v>
      </c>
      <c r="AV31" s="1000"/>
      <c r="AW31" s="1000"/>
      <c r="AX31" s="1000"/>
      <c r="AY31" s="1000"/>
      <c r="AZ31" s="1071" t="s">
        <v>538</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255</v>
      </c>
      <c r="R32" s="1073"/>
      <c r="S32" s="1073"/>
      <c r="T32" s="1073"/>
      <c r="U32" s="1073"/>
      <c r="V32" s="1073">
        <v>252</v>
      </c>
      <c r="W32" s="1073"/>
      <c r="X32" s="1073"/>
      <c r="Y32" s="1073"/>
      <c r="Z32" s="1073"/>
      <c r="AA32" s="1073">
        <v>3</v>
      </c>
      <c r="AB32" s="1073"/>
      <c r="AC32" s="1073"/>
      <c r="AD32" s="1073"/>
      <c r="AE32" s="1074"/>
      <c r="AF32" s="1048">
        <v>3</v>
      </c>
      <c r="AG32" s="1049"/>
      <c r="AH32" s="1049"/>
      <c r="AI32" s="1049"/>
      <c r="AJ32" s="1050"/>
      <c r="AK32" s="1009">
        <v>62</v>
      </c>
      <c r="AL32" s="1000"/>
      <c r="AM32" s="1000"/>
      <c r="AN32" s="1000"/>
      <c r="AO32" s="1000"/>
      <c r="AP32" s="1000">
        <v>763</v>
      </c>
      <c r="AQ32" s="1000"/>
      <c r="AR32" s="1000"/>
      <c r="AS32" s="1000"/>
      <c r="AT32" s="1000"/>
      <c r="AU32" s="1000" t="s">
        <v>479</v>
      </c>
      <c r="AV32" s="1000"/>
      <c r="AW32" s="1000"/>
      <c r="AX32" s="1000"/>
      <c r="AY32" s="1000"/>
      <c r="AZ32" s="1071" t="s">
        <v>479</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304</v>
      </c>
      <c r="R33" s="1073"/>
      <c r="S33" s="1073"/>
      <c r="T33" s="1073"/>
      <c r="U33" s="1073"/>
      <c r="V33" s="1073">
        <v>301</v>
      </c>
      <c r="W33" s="1073"/>
      <c r="X33" s="1073"/>
      <c r="Y33" s="1073"/>
      <c r="Z33" s="1073"/>
      <c r="AA33" s="1073">
        <v>3</v>
      </c>
      <c r="AB33" s="1073"/>
      <c r="AC33" s="1073"/>
      <c r="AD33" s="1073"/>
      <c r="AE33" s="1074"/>
      <c r="AF33" s="1048">
        <v>3</v>
      </c>
      <c r="AG33" s="1049"/>
      <c r="AH33" s="1049"/>
      <c r="AI33" s="1049"/>
      <c r="AJ33" s="1050"/>
      <c r="AK33" s="1009">
        <v>132</v>
      </c>
      <c r="AL33" s="1000"/>
      <c r="AM33" s="1000"/>
      <c r="AN33" s="1000"/>
      <c r="AO33" s="1000"/>
      <c r="AP33" s="1000">
        <v>1159</v>
      </c>
      <c r="AQ33" s="1000"/>
      <c r="AR33" s="1000"/>
      <c r="AS33" s="1000"/>
      <c r="AT33" s="1000"/>
      <c r="AU33" s="1000" t="s">
        <v>479</v>
      </c>
      <c r="AV33" s="1000"/>
      <c r="AW33" s="1000"/>
      <c r="AX33" s="1000"/>
      <c r="AY33" s="1000"/>
      <c r="AZ33" s="1071" t="s">
        <v>479</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361</v>
      </c>
      <c r="AG63" s="988"/>
      <c r="AH63" s="988"/>
      <c r="AI63" s="988"/>
      <c r="AJ63" s="1059"/>
      <c r="AK63" s="1060"/>
      <c r="AL63" s="992"/>
      <c r="AM63" s="992"/>
      <c r="AN63" s="992"/>
      <c r="AO63" s="992"/>
      <c r="AP63" s="988">
        <f>SUM(AP28:AT62)</f>
        <v>2258</v>
      </c>
      <c r="AQ63" s="988"/>
      <c r="AR63" s="988"/>
      <c r="AS63" s="988"/>
      <c r="AT63" s="988"/>
      <c r="AU63" s="988" t="s">
        <v>538</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392</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393</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535</v>
      </c>
      <c r="C68" s="1015"/>
      <c r="D68" s="1015"/>
      <c r="E68" s="1015"/>
      <c r="F68" s="1015"/>
      <c r="G68" s="1015"/>
      <c r="H68" s="1015"/>
      <c r="I68" s="1015"/>
      <c r="J68" s="1015"/>
      <c r="K68" s="1015"/>
      <c r="L68" s="1015"/>
      <c r="M68" s="1015"/>
      <c r="N68" s="1015"/>
      <c r="O68" s="1015"/>
      <c r="P68" s="1016"/>
      <c r="Q68" s="1017">
        <v>6063</v>
      </c>
      <c r="R68" s="1011"/>
      <c r="S68" s="1011"/>
      <c r="T68" s="1011"/>
      <c r="U68" s="1011"/>
      <c r="V68" s="1011">
        <v>5978</v>
      </c>
      <c r="W68" s="1011"/>
      <c r="X68" s="1011"/>
      <c r="Y68" s="1011"/>
      <c r="Z68" s="1011"/>
      <c r="AA68" s="1011">
        <v>84</v>
      </c>
      <c r="AB68" s="1011"/>
      <c r="AC68" s="1011"/>
      <c r="AD68" s="1011"/>
      <c r="AE68" s="1011"/>
      <c r="AF68" s="1011">
        <v>84</v>
      </c>
      <c r="AG68" s="1011"/>
      <c r="AH68" s="1011"/>
      <c r="AI68" s="1011"/>
      <c r="AJ68" s="1011"/>
      <c r="AK68" s="1011" t="s">
        <v>538</v>
      </c>
      <c r="AL68" s="1011"/>
      <c r="AM68" s="1011"/>
      <c r="AN68" s="1011"/>
      <c r="AO68" s="1011"/>
      <c r="AP68" s="1011">
        <v>222</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536</v>
      </c>
      <c r="C69" s="1004"/>
      <c r="D69" s="1004"/>
      <c r="E69" s="1004"/>
      <c r="F69" s="1004"/>
      <c r="G69" s="1004"/>
      <c r="H69" s="1004"/>
      <c r="I69" s="1004"/>
      <c r="J69" s="1004"/>
      <c r="K69" s="1004"/>
      <c r="L69" s="1004"/>
      <c r="M69" s="1004"/>
      <c r="N69" s="1004"/>
      <c r="O69" s="1004"/>
      <c r="P69" s="1005"/>
      <c r="Q69" s="1006">
        <v>2834</v>
      </c>
      <c r="R69" s="1000"/>
      <c r="S69" s="1000"/>
      <c r="T69" s="1000"/>
      <c r="U69" s="1000"/>
      <c r="V69" s="1000">
        <v>2694</v>
      </c>
      <c r="W69" s="1000"/>
      <c r="X69" s="1000"/>
      <c r="Y69" s="1000"/>
      <c r="Z69" s="1000"/>
      <c r="AA69" s="1000">
        <v>140</v>
      </c>
      <c r="AB69" s="1000"/>
      <c r="AC69" s="1000"/>
      <c r="AD69" s="1000"/>
      <c r="AE69" s="1000"/>
      <c r="AF69" s="1000">
        <v>140</v>
      </c>
      <c r="AG69" s="1000"/>
      <c r="AH69" s="1000"/>
      <c r="AI69" s="1000"/>
      <c r="AJ69" s="1000"/>
      <c r="AK69" s="1000" t="s">
        <v>538</v>
      </c>
      <c r="AL69" s="1000"/>
      <c r="AM69" s="1000"/>
      <c r="AN69" s="1000"/>
      <c r="AO69" s="1000"/>
      <c r="AP69" s="1000">
        <v>1701</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537</v>
      </c>
      <c r="C70" s="1004"/>
      <c r="D70" s="1004"/>
      <c r="E70" s="1004"/>
      <c r="F70" s="1004"/>
      <c r="G70" s="1004"/>
      <c r="H70" s="1004"/>
      <c r="I70" s="1004"/>
      <c r="J70" s="1004"/>
      <c r="K70" s="1004"/>
      <c r="L70" s="1004"/>
      <c r="M70" s="1004"/>
      <c r="N70" s="1004"/>
      <c r="O70" s="1004"/>
      <c r="P70" s="1005"/>
      <c r="Q70" s="1006">
        <v>265</v>
      </c>
      <c r="R70" s="1000"/>
      <c r="S70" s="1000"/>
      <c r="T70" s="1000"/>
      <c r="U70" s="1000"/>
      <c r="V70" s="1000">
        <v>206</v>
      </c>
      <c r="W70" s="1000"/>
      <c r="X70" s="1000"/>
      <c r="Y70" s="1000"/>
      <c r="Z70" s="1000"/>
      <c r="AA70" s="1000">
        <v>59</v>
      </c>
      <c r="AB70" s="1000"/>
      <c r="AC70" s="1000"/>
      <c r="AD70" s="1000"/>
      <c r="AE70" s="1000"/>
      <c r="AF70" s="1000">
        <v>431</v>
      </c>
      <c r="AG70" s="1000"/>
      <c r="AH70" s="1000"/>
      <c r="AI70" s="1000"/>
      <c r="AJ70" s="1000"/>
      <c r="AK70" s="1000" t="s">
        <v>538</v>
      </c>
      <c r="AL70" s="1000"/>
      <c r="AM70" s="1000"/>
      <c r="AN70" s="1000"/>
      <c r="AO70" s="1000"/>
      <c r="AP70" s="1000">
        <v>0</v>
      </c>
      <c r="AQ70" s="1000"/>
      <c r="AR70" s="1000"/>
      <c r="AS70" s="1000"/>
      <c r="AT70" s="1000"/>
      <c r="AU70" s="1000">
        <v>0</v>
      </c>
      <c r="AV70" s="1000"/>
      <c r="AW70" s="1000"/>
      <c r="AX70" s="1000"/>
      <c r="AY70" s="1000"/>
      <c r="AZ70" s="1001" t="s">
        <v>539</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SUM(AF68:AJ87)</f>
        <v>655</v>
      </c>
      <c r="AG88" s="988"/>
      <c r="AH88" s="988"/>
      <c r="AI88" s="988"/>
      <c r="AJ88" s="988"/>
      <c r="AK88" s="992"/>
      <c r="AL88" s="992"/>
      <c r="AM88" s="992"/>
      <c r="AN88" s="992"/>
      <c r="AO88" s="992"/>
      <c r="AP88" s="988">
        <f>SUM(AP68:AT87)</f>
        <v>1923</v>
      </c>
      <c r="AQ88" s="988"/>
      <c r="AR88" s="988"/>
      <c r="AS88" s="988"/>
      <c r="AT88" s="988"/>
      <c r="AU88" s="988">
        <f>SUM(AU68:AY87)</f>
        <v>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289</v>
      </c>
      <c r="AG109" s="923"/>
      <c r="AH109" s="923"/>
      <c r="AI109" s="923"/>
      <c r="AJ109" s="924"/>
      <c r="AK109" s="925" t="s">
        <v>288</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289</v>
      </c>
      <c r="BW109" s="923"/>
      <c r="BX109" s="923"/>
      <c r="BY109" s="923"/>
      <c r="BZ109" s="924"/>
      <c r="CA109" s="925" t="s">
        <v>288</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289</v>
      </c>
      <c r="DM109" s="923"/>
      <c r="DN109" s="923"/>
      <c r="DO109" s="923"/>
      <c r="DP109" s="924"/>
      <c r="DQ109" s="925" t="s">
        <v>288</v>
      </c>
      <c r="DR109" s="923"/>
      <c r="DS109" s="923"/>
      <c r="DT109" s="923"/>
      <c r="DU109" s="924"/>
      <c r="DV109" s="925" t="s">
        <v>404</v>
      </c>
      <c r="DW109" s="923"/>
      <c r="DX109" s="923"/>
      <c r="DY109" s="923"/>
      <c r="DZ109" s="954"/>
    </row>
    <row r="110" spans="1:131" s="199" customFormat="1" ht="26.25" customHeight="1">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748476</v>
      </c>
      <c r="AB110" s="916"/>
      <c r="AC110" s="916"/>
      <c r="AD110" s="916"/>
      <c r="AE110" s="917"/>
      <c r="AF110" s="918">
        <v>722386</v>
      </c>
      <c r="AG110" s="916"/>
      <c r="AH110" s="916"/>
      <c r="AI110" s="916"/>
      <c r="AJ110" s="917"/>
      <c r="AK110" s="918">
        <v>732272</v>
      </c>
      <c r="AL110" s="916"/>
      <c r="AM110" s="916"/>
      <c r="AN110" s="916"/>
      <c r="AO110" s="917"/>
      <c r="AP110" s="919">
        <v>22.5</v>
      </c>
      <c r="AQ110" s="920"/>
      <c r="AR110" s="920"/>
      <c r="AS110" s="920"/>
      <c r="AT110" s="921"/>
      <c r="AU110" s="955" t="s">
        <v>62</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6509652</v>
      </c>
      <c r="BR110" s="863"/>
      <c r="BS110" s="863"/>
      <c r="BT110" s="863"/>
      <c r="BU110" s="863"/>
      <c r="BV110" s="863">
        <v>6694492</v>
      </c>
      <c r="BW110" s="863"/>
      <c r="BX110" s="863"/>
      <c r="BY110" s="863"/>
      <c r="BZ110" s="863"/>
      <c r="CA110" s="863">
        <v>7555344</v>
      </c>
      <c r="CB110" s="863"/>
      <c r="CC110" s="863"/>
      <c r="CD110" s="863"/>
      <c r="CE110" s="863"/>
      <c r="CF110" s="887">
        <v>232.3</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1800899</v>
      </c>
      <c r="BR112" s="835"/>
      <c r="BS112" s="835"/>
      <c r="BT112" s="835"/>
      <c r="BU112" s="835"/>
      <c r="BV112" s="835">
        <v>1744583</v>
      </c>
      <c r="BW112" s="835"/>
      <c r="BX112" s="835"/>
      <c r="BY112" s="835"/>
      <c r="BZ112" s="835"/>
      <c r="CA112" s="835">
        <v>1705775</v>
      </c>
      <c r="CB112" s="835"/>
      <c r="CC112" s="835"/>
      <c r="CD112" s="835"/>
      <c r="CE112" s="835"/>
      <c r="CF112" s="896">
        <v>52.4</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180795</v>
      </c>
      <c r="AB113" s="944"/>
      <c r="AC113" s="944"/>
      <c r="AD113" s="944"/>
      <c r="AE113" s="945"/>
      <c r="AF113" s="946">
        <v>181917</v>
      </c>
      <c r="AG113" s="944"/>
      <c r="AH113" s="944"/>
      <c r="AI113" s="944"/>
      <c r="AJ113" s="945"/>
      <c r="AK113" s="946">
        <v>187935</v>
      </c>
      <c r="AL113" s="944"/>
      <c r="AM113" s="944"/>
      <c r="AN113" s="944"/>
      <c r="AO113" s="945"/>
      <c r="AP113" s="947">
        <v>5.8</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142382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19348</v>
      </c>
      <c r="AB114" s="798"/>
      <c r="AC114" s="798"/>
      <c r="AD114" s="798"/>
      <c r="AE114" s="799"/>
      <c r="AF114" s="800">
        <v>19348</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1348592</v>
      </c>
      <c r="BR114" s="835"/>
      <c r="BS114" s="835"/>
      <c r="BT114" s="835"/>
      <c r="BU114" s="835"/>
      <c r="BV114" s="835">
        <v>1144180</v>
      </c>
      <c r="BW114" s="835"/>
      <c r="BX114" s="835"/>
      <c r="BY114" s="835"/>
      <c r="BZ114" s="835"/>
      <c r="CA114" s="835">
        <v>1058506</v>
      </c>
      <c r="CB114" s="835"/>
      <c r="CC114" s="835"/>
      <c r="CD114" s="835"/>
      <c r="CE114" s="835"/>
      <c r="CF114" s="896">
        <v>32.5</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10032</v>
      </c>
      <c r="AB115" s="944"/>
      <c r="AC115" s="944"/>
      <c r="AD115" s="944"/>
      <c r="AE115" s="945"/>
      <c r="AF115" s="946">
        <v>8607</v>
      </c>
      <c r="AG115" s="944"/>
      <c r="AH115" s="944"/>
      <c r="AI115" s="944"/>
      <c r="AJ115" s="945"/>
      <c r="AK115" s="946">
        <v>7727</v>
      </c>
      <c r="AL115" s="944"/>
      <c r="AM115" s="944"/>
      <c r="AN115" s="944"/>
      <c r="AO115" s="945"/>
      <c r="AP115" s="947">
        <v>0.2</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v>29</v>
      </c>
      <c r="AL116" s="798"/>
      <c r="AM116" s="798"/>
      <c r="AN116" s="798"/>
      <c r="AO116" s="799"/>
      <c r="AP116" s="845">
        <v>0</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958651</v>
      </c>
      <c r="AB117" s="930"/>
      <c r="AC117" s="930"/>
      <c r="AD117" s="930"/>
      <c r="AE117" s="931"/>
      <c r="AF117" s="932">
        <v>932258</v>
      </c>
      <c r="AG117" s="930"/>
      <c r="AH117" s="930"/>
      <c r="AI117" s="930"/>
      <c r="AJ117" s="931"/>
      <c r="AK117" s="932">
        <v>927963</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289</v>
      </c>
      <c r="AG118" s="923"/>
      <c r="AH118" s="923"/>
      <c r="AI118" s="923"/>
      <c r="AJ118" s="924"/>
      <c r="AK118" s="925" t="s">
        <v>288</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434</v>
      </c>
      <c r="BP119" s="899"/>
      <c r="BQ119" s="903">
        <v>9801525</v>
      </c>
      <c r="BR119" s="866"/>
      <c r="BS119" s="866"/>
      <c r="BT119" s="866"/>
      <c r="BU119" s="866"/>
      <c r="BV119" s="866">
        <v>9583255</v>
      </c>
      <c r="BW119" s="866"/>
      <c r="BX119" s="866"/>
      <c r="BY119" s="866"/>
      <c r="BZ119" s="866"/>
      <c r="CA119" s="866">
        <v>10319625</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3900080</v>
      </c>
      <c r="BR120" s="863"/>
      <c r="BS120" s="863"/>
      <c r="BT120" s="863"/>
      <c r="BU120" s="863"/>
      <c r="BV120" s="863">
        <v>4180913</v>
      </c>
      <c r="BW120" s="863"/>
      <c r="BX120" s="863"/>
      <c r="BY120" s="863"/>
      <c r="BZ120" s="863"/>
      <c r="CA120" s="863">
        <v>3970390</v>
      </c>
      <c r="CB120" s="863"/>
      <c r="CC120" s="863"/>
      <c r="CD120" s="863"/>
      <c r="CE120" s="863"/>
      <c r="CF120" s="887">
        <v>122.1</v>
      </c>
      <c r="CG120" s="888"/>
      <c r="CH120" s="888"/>
      <c r="CI120" s="888"/>
      <c r="CJ120" s="888"/>
      <c r="CK120" s="889" t="s">
        <v>438</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1077276</v>
      </c>
      <c r="DH120" s="863"/>
      <c r="DI120" s="863"/>
      <c r="DJ120" s="863"/>
      <c r="DK120" s="863"/>
      <c r="DL120" s="863">
        <v>1023451</v>
      </c>
      <c r="DM120" s="863"/>
      <c r="DN120" s="863"/>
      <c r="DO120" s="863"/>
      <c r="DP120" s="863"/>
      <c r="DQ120" s="863">
        <v>957619</v>
      </c>
      <c r="DR120" s="863"/>
      <c r="DS120" s="863"/>
      <c r="DT120" s="863"/>
      <c r="DU120" s="863"/>
      <c r="DV120" s="864">
        <v>29.4</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112244</v>
      </c>
      <c r="BR121" s="835"/>
      <c r="BS121" s="835"/>
      <c r="BT121" s="835"/>
      <c r="BU121" s="835"/>
      <c r="BV121" s="835">
        <v>100618</v>
      </c>
      <c r="BW121" s="835"/>
      <c r="BX121" s="835"/>
      <c r="BY121" s="835"/>
      <c r="BZ121" s="835"/>
      <c r="CA121" s="835">
        <v>88812</v>
      </c>
      <c r="CB121" s="835"/>
      <c r="CC121" s="835"/>
      <c r="CD121" s="835"/>
      <c r="CE121" s="835"/>
      <c r="CF121" s="896">
        <v>2.7</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412550</v>
      </c>
      <c r="DH121" s="835"/>
      <c r="DI121" s="835"/>
      <c r="DJ121" s="835"/>
      <c r="DK121" s="835"/>
      <c r="DL121" s="835">
        <v>404938</v>
      </c>
      <c r="DM121" s="835"/>
      <c r="DN121" s="835"/>
      <c r="DO121" s="835"/>
      <c r="DP121" s="835"/>
      <c r="DQ121" s="835">
        <v>448625</v>
      </c>
      <c r="DR121" s="835"/>
      <c r="DS121" s="835"/>
      <c r="DT121" s="835"/>
      <c r="DU121" s="835"/>
      <c r="DV121" s="812">
        <v>13.8</v>
      </c>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6153095</v>
      </c>
      <c r="BR122" s="866"/>
      <c r="BS122" s="866"/>
      <c r="BT122" s="866"/>
      <c r="BU122" s="866"/>
      <c r="BV122" s="866">
        <v>5932156</v>
      </c>
      <c r="BW122" s="866"/>
      <c r="BX122" s="866"/>
      <c r="BY122" s="866"/>
      <c r="BZ122" s="866"/>
      <c r="CA122" s="866">
        <v>6540565</v>
      </c>
      <c r="CB122" s="866"/>
      <c r="CC122" s="866"/>
      <c r="CD122" s="866"/>
      <c r="CE122" s="866"/>
      <c r="CF122" s="867">
        <v>201.1</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311073</v>
      </c>
      <c r="DH122" s="835"/>
      <c r="DI122" s="835"/>
      <c r="DJ122" s="835"/>
      <c r="DK122" s="835"/>
      <c r="DL122" s="835">
        <v>316194</v>
      </c>
      <c r="DM122" s="835"/>
      <c r="DN122" s="835"/>
      <c r="DO122" s="835"/>
      <c r="DP122" s="835"/>
      <c r="DQ122" s="835">
        <v>299531</v>
      </c>
      <c r="DR122" s="835"/>
      <c r="DS122" s="835"/>
      <c r="DT122" s="835"/>
      <c r="DU122" s="835"/>
      <c r="DV122" s="812">
        <v>9.1999999999999993</v>
      </c>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442</v>
      </c>
      <c r="BP123" s="899"/>
      <c r="BQ123" s="853">
        <v>10165419</v>
      </c>
      <c r="BR123" s="854"/>
      <c r="BS123" s="854"/>
      <c r="BT123" s="854"/>
      <c r="BU123" s="854"/>
      <c r="BV123" s="854">
        <v>10213687</v>
      </c>
      <c r="BW123" s="854"/>
      <c r="BX123" s="854"/>
      <c r="BY123" s="854"/>
      <c r="BZ123" s="854"/>
      <c r="CA123" s="854">
        <v>10599767</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7740</v>
      </c>
      <c r="AB126" s="798"/>
      <c r="AC126" s="798"/>
      <c r="AD126" s="798"/>
      <c r="AE126" s="799"/>
      <c r="AF126" s="800">
        <v>6577</v>
      </c>
      <c r="AG126" s="798"/>
      <c r="AH126" s="798"/>
      <c r="AI126" s="798"/>
      <c r="AJ126" s="799"/>
      <c r="AK126" s="800">
        <v>6137</v>
      </c>
      <c r="AL126" s="798"/>
      <c r="AM126" s="798"/>
      <c r="AN126" s="798"/>
      <c r="AO126" s="799"/>
      <c r="AP126" s="845">
        <v>0.2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2292</v>
      </c>
      <c r="AB127" s="798"/>
      <c r="AC127" s="798"/>
      <c r="AD127" s="798"/>
      <c r="AE127" s="799"/>
      <c r="AF127" s="800">
        <v>2030</v>
      </c>
      <c r="AG127" s="798"/>
      <c r="AH127" s="798"/>
      <c r="AI127" s="798"/>
      <c r="AJ127" s="799"/>
      <c r="AK127" s="800">
        <v>1590</v>
      </c>
      <c r="AL127" s="798"/>
      <c r="AM127" s="798"/>
      <c r="AN127" s="798"/>
      <c r="AO127" s="799"/>
      <c r="AP127" s="845">
        <v>0</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13355</v>
      </c>
      <c r="AB128" s="819"/>
      <c r="AC128" s="819"/>
      <c r="AD128" s="819"/>
      <c r="AE128" s="820"/>
      <c r="AF128" s="821">
        <v>13354</v>
      </c>
      <c r="AG128" s="819"/>
      <c r="AH128" s="819"/>
      <c r="AI128" s="819"/>
      <c r="AJ128" s="820"/>
      <c r="AK128" s="821">
        <v>13355</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3897644</v>
      </c>
      <c r="AB129" s="798"/>
      <c r="AC129" s="798"/>
      <c r="AD129" s="798"/>
      <c r="AE129" s="799"/>
      <c r="AF129" s="800">
        <v>3953359</v>
      </c>
      <c r="AG129" s="798"/>
      <c r="AH129" s="798"/>
      <c r="AI129" s="798"/>
      <c r="AJ129" s="799"/>
      <c r="AK129" s="800">
        <v>3887039</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691189</v>
      </c>
      <c r="AB130" s="798"/>
      <c r="AC130" s="798"/>
      <c r="AD130" s="798"/>
      <c r="AE130" s="799"/>
      <c r="AF130" s="800">
        <v>670460</v>
      </c>
      <c r="AG130" s="798"/>
      <c r="AH130" s="798"/>
      <c r="AI130" s="798"/>
      <c r="AJ130" s="799"/>
      <c r="AK130" s="800">
        <v>634725</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3206455</v>
      </c>
      <c r="AB131" s="781"/>
      <c r="AC131" s="781"/>
      <c r="AD131" s="781"/>
      <c r="AE131" s="782"/>
      <c r="AF131" s="783">
        <v>3282899</v>
      </c>
      <c r="AG131" s="781"/>
      <c r="AH131" s="781"/>
      <c r="AI131" s="781"/>
      <c r="AJ131" s="782"/>
      <c r="AK131" s="783">
        <v>3252314</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7.9248578260000002</v>
      </c>
      <c r="AB132" s="761"/>
      <c r="AC132" s="761"/>
      <c r="AD132" s="761"/>
      <c r="AE132" s="762"/>
      <c r="AF132" s="763">
        <v>7.5678195480000001</v>
      </c>
      <c r="AG132" s="761"/>
      <c r="AH132" s="761"/>
      <c r="AI132" s="761"/>
      <c r="AJ132" s="762"/>
      <c r="AK132" s="763">
        <v>8.6056573870000008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7.5</v>
      </c>
      <c r="AB133" s="740"/>
      <c r="AC133" s="740"/>
      <c r="AD133" s="740"/>
      <c r="AE133" s="741"/>
      <c r="AF133" s="739">
        <v>7.6</v>
      </c>
      <c r="AG133" s="740"/>
      <c r="AH133" s="740"/>
      <c r="AI133" s="740"/>
      <c r="AJ133" s="741"/>
      <c r="AK133" s="739">
        <v>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2" t="s">
        <v>470</v>
      </c>
      <c r="L7" s="256"/>
      <c r="M7" s="257" t="s">
        <v>471</v>
      </c>
      <c r="N7" s="258"/>
    </row>
    <row r="8" spans="1:16">
      <c r="A8" s="250"/>
      <c r="B8" s="246"/>
      <c r="C8" s="246"/>
      <c r="D8" s="246"/>
      <c r="E8" s="246"/>
      <c r="F8" s="246"/>
      <c r="G8" s="259"/>
      <c r="H8" s="260"/>
      <c r="I8" s="260"/>
      <c r="J8" s="261"/>
      <c r="K8" s="1153"/>
      <c r="L8" s="262" t="s">
        <v>472</v>
      </c>
      <c r="M8" s="263" t="s">
        <v>473</v>
      </c>
      <c r="N8" s="264" t="s">
        <v>474</v>
      </c>
    </row>
    <row r="9" spans="1:16">
      <c r="A9" s="250"/>
      <c r="B9" s="246"/>
      <c r="C9" s="246"/>
      <c r="D9" s="246"/>
      <c r="E9" s="246"/>
      <c r="F9" s="246"/>
      <c r="G9" s="1166" t="s">
        <v>475</v>
      </c>
      <c r="H9" s="1167"/>
      <c r="I9" s="1167"/>
      <c r="J9" s="1168"/>
      <c r="K9" s="265">
        <v>1379655</v>
      </c>
      <c r="L9" s="266">
        <v>248184</v>
      </c>
      <c r="M9" s="267">
        <v>134601</v>
      </c>
      <c r="N9" s="268">
        <v>84.4</v>
      </c>
    </row>
    <row r="10" spans="1:16">
      <c r="A10" s="250"/>
      <c r="B10" s="246"/>
      <c r="C10" s="246"/>
      <c r="D10" s="246"/>
      <c r="E10" s="246"/>
      <c r="F10" s="246"/>
      <c r="G10" s="1166" t="s">
        <v>476</v>
      </c>
      <c r="H10" s="1167"/>
      <c r="I10" s="1167"/>
      <c r="J10" s="1168"/>
      <c r="K10" s="269">
        <v>162072</v>
      </c>
      <c r="L10" s="270">
        <v>29155</v>
      </c>
      <c r="M10" s="271">
        <v>15652</v>
      </c>
      <c r="N10" s="272">
        <v>86.3</v>
      </c>
    </row>
    <row r="11" spans="1:16" ht="13.5" customHeight="1">
      <c r="A11" s="250"/>
      <c r="B11" s="246"/>
      <c r="C11" s="246"/>
      <c r="D11" s="246"/>
      <c r="E11" s="246"/>
      <c r="F11" s="246"/>
      <c r="G11" s="1166" t="s">
        <v>477</v>
      </c>
      <c r="H11" s="1167"/>
      <c r="I11" s="1167"/>
      <c r="J11" s="1168"/>
      <c r="K11" s="269">
        <v>135751</v>
      </c>
      <c r="L11" s="270">
        <v>24420</v>
      </c>
      <c r="M11" s="271">
        <v>22688</v>
      </c>
      <c r="N11" s="272">
        <v>7.6</v>
      </c>
    </row>
    <row r="12" spans="1:16" ht="13.5" customHeight="1">
      <c r="A12" s="250"/>
      <c r="B12" s="246"/>
      <c r="C12" s="246"/>
      <c r="D12" s="246"/>
      <c r="E12" s="246"/>
      <c r="F12" s="246"/>
      <c r="G12" s="1166" t="s">
        <v>478</v>
      </c>
      <c r="H12" s="1167"/>
      <c r="I12" s="1167"/>
      <c r="J12" s="1168"/>
      <c r="K12" s="269" t="s">
        <v>479</v>
      </c>
      <c r="L12" s="270" t="s">
        <v>479</v>
      </c>
      <c r="M12" s="271">
        <v>3308</v>
      </c>
      <c r="N12" s="272" t="s">
        <v>479</v>
      </c>
    </row>
    <row r="13" spans="1:16" ht="13.5" customHeight="1">
      <c r="A13" s="250"/>
      <c r="B13" s="246"/>
      <c r="C13" s="246"/>
      <c r="D13" s="246"/>
      <c r="E13" s="246"/>
      <c r="F13" s="246"/>
      <c r="G13" s="1166" t="s">
        <v>480</v>
      </c>
      <c r="H13" s="1167"/>
      <c r="I13" s="1167"/>
      <c r="J13" s="1168"/>
      <c r="K13" s="269" t="s">
        <v>479</v>
      </c>
      <c r="L13" s="270" t="s">
        <v>479</v>
      </c>
      <c r="M13" s="271">
        <v>1</v>
      </c>
      <c r="N13" s="272" t="s">
        <v>479</v>
      </c>
    </row>
    <row r="14" spans="1:16" ht="13.5" customHeight="1">
      <c r="A14" s="250"/>
      <c r="B14" s="246"/>
      <c r="C14" s="246"/>
      <c r="D14" s="246"/>
      <c r="E14" s="246"/>
      <c r="F14" s="246"/>
      <c r="G14" s="1166" t="s">
        <v>481</v>
      </c>
      <c r="H14" s="1167"/>
      <c r="I14" s="1167"/>
      <c r="J14" s="1168"/>
      <c r="K14" s="269" t="s">
        <v>479</v>
      </c>
      <c r="L14" s="270" t="s">
        <v>479</v>
      </c>
      <c r="M14" s="271">
        <v>6215</v>
      </c>
      <c r="N14" s="272" t="s">
        <v>479</v>
      </c>
    </row>
    <row r="15" spans="1:16" ht="13.5" customHeight="1">
      <c r="A15" s="250"/>
      <c r="B15" s="246"/>
      <c r="C15" s="246"/>
      <c r="D15" s="246"/>
      <c r="E15" s="246"/>
      <c r="F15" s="246"/>
      <c r="G15" s="1166" t="s">
        <v>482</v>
      </c>
      <c r="H15" s="1167"/>
      <c r="I15" s="1167"/>
      <c r="J15" s="1168"/>
      <c r="K15" s="269">
        <v>12879</v>
      </c>
      <c r="L15" s="270">
        <v>2317</v>
      </c>
      <c r="M15" s="271">
        <v>3213</v>
      </c>
      <c r="N15" s="272">
        <v>-27.9</v>
      </c>
    </row>
    <row r="16" spans="1:16">
      <c r="A16" s="250"/>
      <c r="B16" s="246"/>
      <c r="C16" s="246"/>
      <c r="D16" s="246"/>
      <c r="E16" s="246"/>
      <c r="F16" s="246"/>
      <c r="G16" s="1169" t="s">
        <v>483</v>
      </c>
      <c r="H16" s="1170"/>
      <c r="I16" s="1170"/>
      <c r="J16" s="1171"/>
      <c r="K16" s="270">
        <v>-130972</v>
      </c>
      <c r="L16" s="270">
        <v>-23560</v>
      </c>
      <c r="M16" s="271">
        <v>-15018</v>
      </c>
      <c r="N16" s="272">
        <v>56.9</v>
      </c>
    </row>
    <row r="17" spans="1:16">
      <c r="A17" s="250"/>
      <c r="B17" s="246"/>
      <c r="C17" s="246"/>
      <c r="D17" s="246"/>
      <c r="E17" s="246"/>
      <c r="F17" s="246"/>
      <c r="G17" s="1169" t="s">
        <v>172</v>
      </c>
      <c r="H17" s="1170"/>
      <c r="I17" s="1170"/>
      <c r="J17" s="1171"/>
      <c r="K17" s="270">
        <v>1559385</v>
      </c>
      <c r="L17" s="270">
        <v>280515</v>
      </c>
      <c r="M17" s="271">
        <v>170662</v>
      </c>
      <c r="N17" s="272">
        <v>64.400000000000006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3" t="s">
        <v>488</v>
      </c>
      <c r="H21" s="1164"/>
      <c r="I21" s="1164"/>
      <c r="J21" s="1165"/>
      <c r="K21" s="282">
        <v>24.82</v>
      </c>
      <c r="L21" s="283">
        <v>15.35</v>
      </c>
      <c r="M21" s="284">
        <v>9.4700000000000006</v>
      </c>
      <c r="N21" s="251"/>
      <c r="O21" s="285"/>
      <c r="P21" s="281"/>
    </row>
    <row r="22" spans="1:16" s="286" customFormat="1">
      <c r="A22" s="281"/>
      <c r="B22" s="251"/>
      <c r="C22" s="251"/>
      <c r="D22" s="251"/>
      <c r="E22" s="251"/>
      <c r="F22" s="251"/>
      <c r="G22" s="1163" t="s">
        <v>489</v>
      </c>
      <c r="H22" s="1164"/>
      <c r="I22" s="1164"/>
      <c r="J22" s="1165"/>
      <c r="K22" s="287">
        <v>97.6</v>
      </c>
      <c r="L22" s="288">
        <v>96.1</v>
      </c>
      <c r="M22" s="289">
        <v>1.5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2" t="s">
        <v>470</v>
      </c>
      <c r="L30" s="256"/>
      <c r="M30" s="257" t="s">
        <v>471</v>
      </c>
      <c r="N30" s="258"/>
    </row>
    <row r="31" spans="1:16">
      <c r="A31" s="250"/>
      <c r="B31" s="246"/>
      <c r="C31" s="246"/>
      <c r="D31" s="246"/>
      <c r="E31" s="246"/>
      <c r="F31" s="246"/>
      <c r="G31" s="259"/>
      <c r="H31" s="260"/>
      <c r="I31" s="260"/>
      <c r="J31" s="261"/>
      <c r="K31" s="1153"/>
      <c r="L31" s="262" t="s">
        <v>472</v>
      </c>
      <c r="M31" s="263" t="s">
        <v>473</v>
      </c>
      <c r="N31" s="264" t="s">
        <v>474</v>
      </c>
    </row>
    <row r="32" spans="1:16" ht="27" customHeight="1">
      <c r="A32" s="250"/>
      <c r="B32" s="246"/>
      <c r="C32" s="246"/>
      <c r="D32" s="246"/>
      <c r="E32" s="246"/>
      <c r="F32" s="246"/>
      <c r="G32" s="1154" t="s">
        <v>493</v>
      </c>
      <c r="H32" s="1155"/>
      <c r="I32" s="1155"/>
      <c r="J32" s="1156"/>
      <c r="K32" s="296">
        <v>732272</v>
      </c>
      <c r="L32" s="296">
        <v>131727</v>
      </c>
      <c r="M32" s="297">
        <v>102910</v>
      </c>
      <c r="N32" s="298">
        <v>28</v>
      </c>
    </row>
    <row r="33" spans="1:16" ht="13.5" customHeight="1">
      <c r="A33" s="250"/>
      <c r="B33" s="246"/>
      <c r="C33" s="246"/>
      <c r="D33" s="246"/>
      <c r="E33" s="246"/>
      <c r="F33" s="246"/>
      <c r="G33" s="1154" t="s">
        <v>494</v>
      </c>
      <c r="H33" s="1155"/>
      <c r="I33" s="1155"/>
      <c r="J33" s="1156"/>
      <c r="K33" s="296" t="s">
        <v>479</v>
      </c>
      <c r="L33" s="296" t="s">
        <v>479</v>
      </c>
      <c r="M33" s="297">
        <v>73</v>
      </c>
      <c r="N33" s="298" t="s">
        <v>479</v>
      </c>
    </row>
    <row r="34" spans="1:16" ht="27" customHeight="1">
      <c r="A34" s="250"/>
      <c r="B34" s="246"/>
      <c r="C34" s="246"/>
      <c r="D34" s="246"/>
      <c r="E34" s="246"/>
      <c r="F34" s="246"/>
      <c r="G34" s="1154" t="s">
        <v>495</v>
      </c>
      <c r="H34" s="1155"/>
      <c r="I34" s="1155"/>
      <c r="J34" s="1156"/>
      <c r="K34" s="296" t="s">
        <v>479</v>
      </c>
      <c r="L34" s="296" t="s">
        <v>479</v>
      </c>
      <c r="M34" s="297">
        <v>271</v>
      </c>
      <c r="N34" s="298" t="s">
        <v>479</v>
      </c>
    </row>
    <row r="35" spans="1:16" ht="27" customHeight="1">
      <c r="A35" s="250"/>
      <c r="B35" s="246"/>
      <c r="C35" s="246"/>
      <c r="D35" s="246"/>
      <c r="E35" s="246"/>
      <c r="F35" s="246"/>
      <c r="G35" s="1154" t="s">
        <v>496</v>
      </c>
      <c r="H35" s="1155"/>
      <c r="I35" s="1155"/>
      <c r="J35" s="1156"/>
      <c r="K35" s="296">
        <v>187935</v>
      </c>
      <c r="L35" s="296">
        <v>33807</v>
      </c>
      <c r="M35" s="297">
        <v>22640</v>
      </c>
      <c r="N35" s="298">
        <v>49.3</v>
      </c>
    </row>
    <row r="36" spans="1:16" ht="27" customHeight="1">
      <c r="A36" s="250"/>
      <c r="B36" s="246"/>
      <c r="C36" s="246"/>
      <c r="D36" s="246"/>
      <c r="E36" s="246"/>
      <c r="F36" s="246"/>
      <c r="G36" s="1154" t="s">
        <v>497</v>
      </c>
      <c r="H36" s="1155"/>
      <c r="I36" s="1155"/>
      <c r="J36" s="1156"/>
      <c r="K36" s="296" t="s">
        <v>479</v>
      </c>
      <c r="L36" s="296" t="s">
        <v>479</v>
      </c>
      <c r="M36" s="297">
        <v>4886</v>
      </c>
      <c r="N36" s="298" t="s">
        <v>479</v>
      </c>
    </row>
    <row r="37" spans="1:16" ht="13.5" customHeight="1">
      <c r="A37" s="250"/>
      <c r="B37" s="246"/>
      <c r="C37" s="246"/>
      <c r="D37" s="246"/>
      <c r="E37" s="246"/>
      <c r="F37" s="246"/>
      <c r="G37" s="1154" t="s">
        <v>498</v>
      </c>
      <c r="H37" s="1155"/>
      <c r="I37" s="1155"/>
      <c r="J37" s="1156"/>
      <c r="K37" s="296">
        <v>7727</v>
      </c>
      <c r="L37" s="296">
        <v>1390</v>
      </c>
      <c r="M37" s="297">
        <v>1587</v>
      </c>
      <c r="N37" s="298">
        <v>-12.4</v>
      </c>
    </row>
    <row r="38" spans="1:16" ht="27" customHeight="1">
      <c r="A38" s="250"/>
      <c r="B38" s="246"/>
      <c r="C38" s="246"/>
      <c r="D38" s="246"/>
      <c r="E38" s="246"/>
      <c r="F38" s="246"/>
      <c r="G38" s="1157" t="s">
        <v>499</v>
      </c>
      <c r="H38" s="1158"/>
      <c r="I38" s="1158"/>
      <c r="J38" s="1159"/>
      <c r="K38" s="299">
        <v>29</v>
      </c>
      <c r="L38" s="299">
        <v>5</v>
      </c>
      <c r="M38" s="300">
        <v>17</v>
      </c>
      <c r="N38" s="301">
        <v>-70.599999999999994</v>
      </c>
      <c r="O38" s="295"/>
    </row>
    <row r="39" spans="1:16">
      <c r="A39" s="250"/>
      <c r="B39" s="246"/>
      <c r="C39" s="246"/>
      <c r="D39" s="246"/>
      <c r="E39" s="246"/>
      <c r="F39" s="246"/>
      <c r="G39" s="1157" t="s">
        <v>500</v>
      </c>
      <c r="H39" s="1158"/>
      <c r="I39" s="1158"/>
      <c r="J39" s="1159"/>
      <c r="K39" s="302">
        <v>-13355</v>
      </c>
      <c r="L39" s="302">
        <v>-2402</v>
      </c>
      <c r="M39" s="303">
        <v>-4567</v>
      </c>
      <c r="N39" s="304">
        <v>-47.4</v>
      </c>
      <c r="O39" s="295"/>
    </row>
    <row r="40" spans="1:16" ht="27" customHeight="1">
      <c r="A40" s="250"/>
      <c r="B40" s="246"/>
      <c r="C40" s="246"/>
      <c r="D40" s="246"/>
      <c r="E40" s="246"/>
      <c r="F40" s="246"/>
      <c r="G40" s="1154" t="s">
        <v>501</v>
      </c>
      <c r="H40" s="1155"/>
      <c r="I40" s="1155"/>
      <c r="J40" s="1156"/>
      <c r="K40" s="302">
        <v>-634725</v>
      </c>
      <c r="L40" s="302">
        <v>-114180</v>
      </c>
      <c r="M40" s="303">
        <v>-91042</v>
      </c>
      <c r="N40" s="304">
        <v>25.4</v>
      </c>
      <c r="O40" s="295"/>
    </row>
    <row r="41" spans="1:16">
      <c r="A41" s="250"/>
      <c r="B41" s="246"/>
      <c r="C41" s="246"/>
      <c r="D41" s="246"/>
      <c r="E41" s="246"/>
      <c r="F41" s="246"/>
      <c r="G41" s="1160" t="s">
        <v>283</v>
      </c>
      <c r="H41" s="1161"/>
      <c r="I41" s="1161"/>
      <c r="J41" s="1162"/>
      <c r="K41" s="296">
        <v>279883</v>
      </c>
      <c r="L41" s="302">
        <v>50348</v>
      </c>
      <c r="M41" s="303">
        <v>36776</v>
      </c>
      <c r="N41" s="304">
        <v>36.9</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7" t="s">
        <v>470</v>
      </c>
      <c r="J49" s="1149" t="s">
        <v>505</v>
      </c>
      <c r="K49" s="1150"/>
      <c r="L49" s="1150"/>
      <c r="M49" s="1150"/>
      <c r="N49" s="1151"/>
    </row>
    <row r="50" spans="1:14">
      <c r="A50" s="250"/>
      <c r="B50" s="246"/>
      <c r="C50" s="246"/>
      <c r="D50" s="246"/>
      <c r="E50" s="246"/>
      <c r="F50" s="246"/>
      <c r="G50" s="314"/>
      <c r="H50" s="315"/>
      <c r="I50" s="1148"/>
      <c r="J50" s="316" t="s">
        <v>506</v>
      </c>
      <c r="K50" s="317" t="s">
        <v>507</v>
      </c>
      <c r="L50" s="318" t="s">
        <v>508</v>
      </c>
      <c r="M50" s="319" t="s">
        <v>509</v>
      </c>
      <c r="N50" s="320" t="s">
        <v>510</v>
      </c>
    </row>
    <row r="51" spans="1:14">
      <c r="A51" s="250"/>
      <c r="B51" s="246"/>
      <c r="C51" s="246"/>
      <c r="D51" s="246"/>
      <c r="E51" s="246"/>
      <c r="F51" s="246"/>
      <c r="G51" s="312" t="s">
        <v>511</v>
      </c>
      <c r="H51" s="313"/>
      <c r="I51" s="321">
        <v>1428369</v>
      </c>
      <c r="J51" s="322">
        <v>254793</v>
      </c>
      <c r="K51" s="323">
        <v>17.399999999999999</v>
      </c>
      <c r="L51" s="324">
        <v>146641</v>
      </c>
      <c r="M51" s="325">
        <v>0.3</v>
      </c>
      <c r="N51" s="326">
        <v>17.100000000000001</v>
      </c>
    </row>
    <row r="52" spans="1:14">
      <c r="A52" s="250"/>
      <c r="B52" s="246"/>
      <c r="C52" s="246"/>
      <c r="D52" s="246"/>
      <c r="E52" s="246"/>
      <c r="F52" s="246"/>
      <c r="G52" s="327"/>
      <c r="H52" s="328" t="s">
        <v>512</v>
      </c>
      <c r="I52" s="329">
        <v>424876</v>
      </c>
      <c r="J52" s="330">
        <v>75790</v>
      </c>
      <c r="K52" s="331">
        <v>-21.2</v>
      </c>
      <c r="L52" s="332">
        <v>68142</v>
      </c>
      <c r="M52" s="333">
        <v>-9.6999999999999993</v>
      </c>
      <c r="N52" s="334">
        <v>-11.5</v>
      </c>
    </row>
    <row r="53" spans="1:14">
      <c r="A53" s="250"/>
      <c r="B53" s="246"/>
      <c r="C53" s="246"/>
      <c r="D53" s="246"/>
      <c r="E53" s="246"/>
      <c r="F53" s="246"/>
      <c r="G53" s="312" t="s">
        <v>513</v>
      </c>
      <c r="H53" s="313"/>
      <c r="I53" s="321">
        <v>2739060</v>
      </c>
      <c r="J53" s="322">
        <v>484446</v>
      </c>
      <c r="K53" s="323">
        <v>90.1</v>
      </c>
      <c r="L53" s="324">
        <v>174587</v>
      </c>
      <c r="M53" s="325">
        <v>19.100000000000001</v>
      </c>
      <c r="N53" s="326">
        <v>71</v>
      </c>
    </row>
    <row r="54" spans="1:14">
      <c r="A54" s="250"/>
      <c r="B54" s="246"/>
      <c r="C54" s="246"/>
      <c r="D54" s="246"/>
      <c r="E54" s="246"/>
      <c r="F54" s="246"/>
      <c r="G54" s="327"/>
      <c r="H54" s="328" t="s">
        <v>512</v>
      </c>
      <c r="I54" s="329">
        <v>1173181</v>
      </c>
      <c r="J54" s="330">
        <v>207496</v>
      </c>
      <c r="K54" s="331">
        <v>173.8</v>
      </c>
      <c r="L54" s="332">
        <v>79695</v>
      </c>
      <c r="M54" s="333">
        <v>17</v>
      </c>
      <c r="N54" s="334">
        <v>156.80000000000001</v>
      </c>
    </row>
    <row r="55" spans="1:14">
      <c r="A55" s="250"/>
      <c r="B55" s="246"/>
      <c r="C55" s="246"/>
      <c r="D55" s="246"/>
      <c r="E55" s="246"/>
      <c r="F55" s="246"/>
      <c r="G55" s="312" t="s">
        <v>514</v>
      </c>
      <c r="H55" s="313"/>
      <c r="I55" s="321">
        <v>2823783</v>
      </c>
      <c r="J55" s="322">
        <v>503977</v>
      </c>
      <c r="K55" s="323">
        <v>4</v>
      </c>
      <c r="L55" s="324">
        <v>175675</v>
      </c>
      <c r="M55" s="325">
        <v>0.6</v>
      </c>
      <c r="N55" s="326">
        <v>3.4</v>
      </c>
    </row>
    <row r="56" spans="1:14">
      <c r="A56" s="250"/>
      <c r="B56" s="246"/>
      <c r="C56" s="246"/>
      <c r="D56" s="246"/>
      <c r="E56" s="246"/>
      <c r="F56" s="246"/>
      <c r="G56" s="327"/>
      <c r="H56" s="328" t="s">
        <v>512</v>
      </c>
      <c r="I56" s="329">
        <v>787924</v>
      </c>
      <c r="J56" s="330">
        <v>140625</v>
      </c>
      <c r="K56" s="331">
        <v>-32.200000000000003</v>
      </c>
      <c r="L56" s="332">
        <v>87698</v>
      </c>
      <c r="M56" s="333">
        <v>10</v>
      </c>
      <c r="N56" s="334">
        <v>-42.2</v>
      </c>
    </row>
    <row r="57" spans="1:14">
      <c r="A57" s="250"/>
      <c r="B57" s="246"/>
      <c r="C57" s="246"/>
      <c r="D57" s="246"/>
      <c r="E57" s="246"/>
      <c r="F57" s="246"/>
      <c r="G57" s="312" t="s">
        <v>515</v>
      </c>
      <c r="H57" s="313"/>
      <c r="I57" s="321">
        <v>1348741</v>
      </c>
      <c r="J57" s="322">
        <v>241623</v>
      </c>
      <c r="K57" s="323">
        <v>-52.1</v>
      </c>
      <c r="L57" s="324">
        <v>162193</v>
      </c>
      <c r="M57" s="325">
        <v>-7.7</v>
      </c>
      <c r="N57" s="326">
        <v>-44.4</v>
      </c>
    </row>
    <row r="58" spans="1:14">
      <c r="A58" s="250"/>
      <c r="B58" s="246"/>
      <c r="C58" s="246"/>
      <c r="D58" s="246"/>
      <c r="E58" s="246"/>
      <c r="F58" s="246"/>
      <c r="G58" s="327"/>
      <c r="H58" s="328" t="s">
        <v>512</v>
      </c>
      <c r="I58" s="329">
        <v>479723</v>
      </c>
      <c r="J58" s="330">
        <v>85941</v>
      </c>
      <c r="K58" s="331">
        <v>-38.9</v>
      </c>
      <c r="L58" s="332">
        <v>79985</v>
      </c>
      <c r="M58" s="333">
        <v>-8.8000000000000007</v>
      </c>
      <c r="N58" s="334">
        <v>-30.1</v>
      </c>
    </row>
    <row r="59" spans="1:14">
      <c r="A59" s="250"/>
      <c r="B59" s="246"/>
      <c r="C59" s="246"/>
      <c r="D59" s="246"/>
      <c r="E59" s="246"/>
      <c r="F59" s="246"/>
      <c r="G59" s="312" t="s">
        <v>516</v>
      </c>
      <c r="H59" s="313"/>
      <c r="I59" s="321">
        <v>2713597</v>
      </c>
      <c r="J59" s="322">
        <v>488145</v>
      </c>
      <c r="K59" s="323">
        <v>102</v>
      </c>
      <c r="L59" s="324">
        <v>168868</v>
      </c>
      <c r="M59" s="325">
        <v>4.0999999999999996</v>
      </c>
      <c r="N59" s="326">
        <v>97.9</v>
      </c>
    </row>
    <row r="60" spans="1:14">
      <c r="A60" s="250"/>
      <c r="B60" s="246"/>
      <c r="C60" s="246"/>
      <c r="D60" s="246"/>
      <c r="E60" s="246"/>
      <c r="F60" s="246"/>
      <c r="G60" s="327"/>
      <c r="H60" s="328" t="s">
        <v>512</v>
      </c>
      <c r="I60" s="335">
        <v>1458582</v>
      </c>
      <c r="J60" s="330">
        <v>262382</v>
      </c>
      <c r="K60" s="331">
        <v>205.3</v>
      </c>
      <c r="L60" s="332">
        <v>79360</v>
      </c>
      <c r="M60" s="333">
        <v>-0.8</v>
      </c>
      <c r="N60" s="334">
        <v>206.1</v>
      </c>
    </row>
    <row r="61" spans="1:14">
      <c r="A61" s="250"/>
      <c r="B61" s="246"/>
      <c r="C61" s="246"/>
      <c r="D61" s="246"/>
      <c r="E61" s="246"/>
      <c r="F61" s="246"/>
      <c r="G61" s="312" t="s">
        <v>517</v>
      </c>
      <c r="H61" s="336"/>
      <c r="I61" s="337">
        <v>2210710</v>
      </c>
      <c r="J61" s="338">
        <v>394597</v>
      </c>
      <c r="K61" s="339">
        <v>32.299999999999997</v>
      </c>
      <c r="L61" s="340">
        <v>165593</v>
      </c>
      <c r="M61" s="341">
        <v>3.3</v>
      </c>
      <c r="N61" s="326">
        <v>29</v>
      </c>
    </row>
    <row r="62" spans="1:14">
      <c r="A62" s="250"/>
      <c r="B62" s="246"/>
      <c r="C62" s="246"/>
      <c r="D62" s="246"/>
      <c r="E62" s="246"/>
      <c r="F62" s="246"/>
      <c r="G62" s="327"/>
      <c r="H62" s="328" t="s">
        <v>512</v>
      </c>
      <c r="I62" s="329">
        <v>864857</v>
      </c>
      <c r="J62" s="330">
        <v>154447</v>
      </c>
      <c r="K62" s="331">
        <v>57.4</v>
      </c>
      <c r="L62" s="332">
        <v>78976</v>
      </c>
      <c r="M62" s="333">
        <v>1.5</v>
      </c>
      <c r="N62" s="334">
        <v>55.9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14.49</v>
      </c>
      <c r="G47" s="12">
        <v>9.68</v>
      </c>
      <c r="H47" s="12">
        <v>14.17</v>
      </c>
      <c r="I47" s="12">
        <v>13.99</v>
      </c>
      <c r="J47" s="13">
        <v>14.24</v>
      </c>
    </row>
    <row r="48" spans="2:10" ht="57.75" customHeight="1">
      <c r="B48" s="14"/>
      <c r="C48" s="1174" t="s">
        <v>4</v>
      </c>
      <c r="D48" s="1174"/>
      <c r="E48" s="1175"/>
      <c r="F48" s="15">
        <v>5.0199999999999996</v>
      </c>
      <c r="G48" s="16">
        <v>7.62</v>
      </c>
      <c r="H48" s="16">
        <v>6.2</v>
      </c>
      <c r="I48" s="16">
        <v>10.1</v>
      </c>
      <c r="J48" s="17">
        <v>9.31</v>
      </c>
    </row>
    <row r="49" spans="2:10" ht="57.75" customHeight="1" thickBot="1">
      <c r="B49" s="18"/>
      <c r="C49" s="1176" t="s">
        <v>5</v>
      </c>
      <c r="D49" s="1176"/>
      <c r="E49" s="1177"/>
      <c r="F49" s="19">
        <v>1.43</v>
      </c>
      <c r="G49" s="20" t="s">
        <v>524</v>
      </c>
      <c r="H49" s="20">
        <v>2.4</v>
      </c>
      <c r="I49" s="20">
        <v>4</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武者　正人</cp:lastModifiedBy>
  <cp:lastPrinted>2018-10-19T01:32:05Z</cp:lastPrinted>
  <dcterms:created xsi:type="dcterms:W3CDTF">2018-01-24T03:27:48Z</dcterms:created>
  <dcterms:modified xsi:type="dcterms:W3CDTF">2018-12-18T12:22:15Z</dcterms:modified>
</cp:coreProperties>
</file>